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АКТУАЛИЗИРОВАННОЕ_УП_ОПОП_Кал.графики_Описание ОПОП_ТП_15.06.2021\"/>
    </mc:Choice>
  </mc:AlternateContent>
  <bookViews>
    <workbookView xWindow="480" yWindow="105" windowWidth="15450" windowHeight="11160" tabRatio="917"/>
  </bookViews>
  <sheets>
    <sheet name="титульный лист 2019" sheetId="46" r:id="rId1"/>
    <sheet name="1 курс  КГ УП" sheetId="47" r:id="rId2"/>
    <sheet name="1 курс КГ А" sheetId="48" r:id="rId3"/>
    <sheet name="2 курс КГ УП" sheetId="49" r:id="rId4"/>
    <sheet name="2 курс КГ А" sheetId="50" r:id="rId5"/>
    <sheet name="3 курс  КГ УП" sheetId="51" r:id="rId6"/>
    <sheet name="3 курс КГ А" sheetId="52" r:id="rId7"/>
    <sheet name="4 курс  КГ УП" sheetId="53" r:id="rId8"/>
    <sheet name="4 курс КГ А" sheetId="54" r:id="rId9"/>
  </sheets>
  <definedNames>
    <definedName name="_xlnm.Print_Area" localSheetId="1">'1 курс  КГ УП'!$A$1:$BE$48</definedName>
    <definedName name="_xlnm.Print_Area" localSheetId="2">'1 курс КГ А'!$A$1:$BE$29</definedName>
    <definedName name="_xlnm.Print_Area" localSheetId="4">'2 курс КГ А'!$A$1:$BD$32</definedName>
    <definedName name="_xlnm.Print_Area" localSheetId="3">'2 курс КГ УП'!$A$1:$BE$58</definedName>
    <definedName name="_xlnm.Print_Area" localSheetId="5">'3 курс  КГ УП'!$A$1:$BE$55</definedName>
    <definedName name="_xlnm.Print_Area" localSheetId="6">'3 курс КГ А'!$A$1:$BD$40</definedName>
    <definedName name="_xlnm.Print_Area" localSheetId="7">'4 курс  КГ УП'!$A$1:$BE$38</definedName>
    <definedName name="_xlnm.Print_Area" localSheetId="8">'4 курс КГ А'!$A$1:$BE$25</definedName>
  </definedNames>
  <calcPr calcId="162913"/>
</workbook>
</file>

<file path=xl/calcChain.xml><?xml version="1.0" encoding="utf-8"?>
<calcChain xmlns="http://schemas.openxmlformats.org/spreadsheetml/2006/main">
  <c r="V36" i="53" l="1"/>
  <c r="W36" i="53"/>
  <c r="AV36" i="53"/>
  <c r="AW36" i="53"/>
  <c r="AW38" i="53" s="1"/>
  <c r="AX36" i="53"/>
  <c r="AY36" i="53"/>
  <c r="AY38" i="53" s="1"/>
  <c r="AZ36" i="53"/>
  <c r="BA36" i="53"/>
  <c r="BA38" i="53" s="1"/>
  <c r="BB36" i="53"/>
  <c r="BC36" i="53"/>
  <c r="BD36" i="53"/>
  <c r="V37" i="53"/>
  <c r="W37" i="53"/>
  <c r="AV37" i="53"/>
  <c r="AW37" i="53"/>
  <c r="AX37" i="53"/>
  <c r="AY37" i="53"/>
  <c r="AZ37" i="53"/>
  <c r="BA37" i="53"/>
  <c r="BB37" i="53"/>
  <c r="BC37" i="53"/>
  <c r="BD37" i="53"/>
  <c r="BD38" i="53" s="1"/>
  <c r="AG14" i="53"/>
  <c r="AG36" i="53" s="1"/>
  <c r="AK14" i="53"/>
  <c r="AK36" i="53" s="1"/>
  <c r="AO14" i="53"/>
  <c r="AO36" i="53" s="1"/>
  <c r="AS14" i="53"/>
  <c r="AS36" i="53" s="1"/>
  <c r="T15" i="53"/>
  <c r="F16" i="53"/>
  <c r="G16" i="53"/>
  <c r="H16" i="53"/>
  <c r="I16" i="53"/>
  <c r="J16" i="53"/>
  <c r="K16" i="53"/>
  <c r="L16" i="53"/>
  <c r="M16" i="53"/>
  <c r="N16" i="53"/>
  <c r="O16" i="53"/>
  <c r="P16" i="53"/>
  <c r="Q16" i="53"/>
  <c r="R16" i="53"/>
  <c r="S16" i="53"/>
  <c r="T16" i="53"/>
  <c r="U16" i="53"/>
  <c r="X16" i="53"/>
  <c r="Y16" i="53"/>
  <c r="Z16" i="53"/>
  <c r="AA16" i="53"/>
  <c r="AB16" i="53"/>
  <c r="AC16" i="53"/>
  <c r="AD16" i="53"/>
  <c r="AE16" i="53"/>
  <c r="AE14" i="53" s="1"/>
  <c r="AF16" i="53"/>
  <c r="AG16" i="53"/>
  <c r="AH16" i="53"/>
  <c r="AI16" i="53"/>
  <c r="AI14" i="53" s="1"/>
  <c r="AJ16" i="53"/>
  <c r="AK16" i="53"/>
  <c r="AL16" i="53"/>
  <c r="AM16" i="53"/>
  <c r="AM14" i="53" s="1"/>
  <c r="AN16" i="53"/>
  <c r="AO16" i="53"/>
  <c r="AP16" i="53"/>
  <c r="AQ16" i="53"/>
  <c r="AQ14" i="53" s="1"/>
  <c r="AR16" i="53"/>
  <c r="AS16" i="53"/>
  <c r="AT16" i="53"/>
  <c r="AU16" i="53"/>
  <c r="AU14" i="53" s="1"/>
  <c r="F17" i="53"/>
  <c r="G17" i="53"/>
  <c r="H17" i="53"/>
  <c r="I17" i="53"/>
  <c r="J17" i="53"/>
  <c r="K17" i="53"/>
  <c r="L17" i="53"/>
  <c r="M17" i="53"/>
  <c r="N17" i="53"/>
  <c r="O17" i="53"/>
  <c r="P17" i="53"/>
  <c r="Q17" i="53"/>
  <c r="R17" i="53"/>
  <c r="S17" i="53"/>
  <c r="T17" i="53"/>
  <c r="U17" i="53"/>
  <c r="X17" i="53"/>
  <c r="Y17" i="53"/>
  <c r="Z17" i="53"/>
  <c r="AA17" i="53"/>
  <c r="AB17" i="53"/>
  <c r="AC17" i="53"/>
  <c r="AD17" i="53"/>
  <c r="AE17" i="53"/>
  <c r="AF17" i="53"/>
  <c r="AF15" i="53" s="1"/>
  <c r="AF37" i="53" s="1"/>
  <c r="AG17" i="53"/>
  <c r="AH17" i="53"/>
  <c r="AH15" i="53" s="1"/>
  <c r="AH37" i="53" s="1"/>
  <c r="AI17" i="53"/>
  <c r="AJ17" i="53"/>
  <c r="AJ15" i="53" s="1"/>
  <c r="AJ37" i="53" s="1"/>
  <c r="AK17" i="53"/>
  <c r="AL17" i="53"/>
  <c r="AL15" i="53" s="1"/>
  <c r="AL37" i="53" s="1"/>
  <c r="AM17" i="53"/>
  <c r="AN17" i="53"/>
  <c r="AN15" i="53" s="1"/>
  <c r="AN37" i="53" s="1"/>
  <c r="AO17" i="53"/>
  <c r="AP17" i="53"/>
  <c r="AP15" i="53" s="1"/>
  <c r="AP37" i="53" s="1"/>
  <c r="AQ17" i="53"/>
  <c r="AR17" i="53"/>
  <c r="AR15" i="53" s="1"/>
  <c r="AR37" i="53" s="1"/>
  <c r="AS17" i="53"/>
  <c r="AT17" i="53"/>
  <c r="AT15" i="53" s="1"/>
  <c r="AT37" i="53" s="1"/>
  <c r="AU17" i="53"/>
  <c r="E17" i="53"/>
  <c r="E16" i="53"/>
  <c r="F8" i="53"/>
  <c r="G8" i="53"/>
  <c r="H8" i="53"/>
  <c r="I8" i="53"/>
  <c r="J8" i="53"/>
  <c r="K8" i="53"/>
  <c r="L8" i="53"/>
  <c r="M8" i="53"/>
  <c r="N8" i="53"/>
  <c r="O8" i="53"/>
  <c r="P8" i="53"/>
  <c r="Q8" i="53"/>
  <c r="R8" i="53"/>
  <c r="S8" i="53"/>
  <c r="T8" i="53"/>
  <c r="U8" i="53"/>
  <c r="X8" i="53"/>
  <c r="Y8" i="53"/>
  <c r="Z8" i="53"/>
  <c r="AA8" i="53"/>
  <c r="AB8" i="53"/>
  <c r="AC8" i="53"/>
  <c r="AD8" i="53"/>
  <c r="AE8" i="53"/>
  <c r="AE36" i="53" s="1"/>
  <c r="AF8" i="53"/>
  <c r="AG8" i="53"/>
  <c r="AH8" i="53"/>
  <c r="AI8" i="53"/>
  <c r="AI36" i="53" s="1"/>
  <c r="AJ8" i="53"/>
  <c r="AK8" i="53"/>
  <c r="AL8" i="53"/>
  <c r="AM8" i="53"/>
  <c r="AM36" i="53" s="1"/>
  <c r="AN8" i="53"/>
  <c r="AO8" i="53"/>
  <c r="AP8" i="53"/>
  <c r="AQ8" i="53"/>
  <c r="AQ36" i="53" s="1"/>
  <c r="AR8" i="53"/>
  <c r="AS8" i="53"/>
  <c r="AT8" i="53"/>
  <c r="AU8" i="53"/>
  <c r="AU36" i="53" s="1"/>
  <c r="F9" i="53"/>
  <c r="G9" i="53"/>
  <c r="H9" i="53"/>
  <c r="I9" i="53"/>
  <c r="J9" i="53"/>
  <c r="K9" i="53"/>
  <c r="L9" i="53"/>
  <c r="M9" i="53"/>
  <c r="N9" i="53"/>
  <c r="O9" i="53"/>
  <c r="P9" i="53"/>
  <c r="Q9" i="53"/>
  <c r="R9" i="53"/>
  <c r="S9" i="53"/>
  <c r="T9" i="53"/>
  <c r="T37" i="53" s="1"/>
  <c r="U9" i="53"/>
  <c r="X9" i="53"/>
  <c r="Y9" i="53"/>
  <c r="Z9" i="53"/>
  <c r="AA9" i="53"/>
  <c r="AB9" i="53"/>
  <c r="AC9" i="53"/>
  <c r="AD9" i="53"/>
  <c r="AE9" i="53"/>
  <c r="AF9" i="53"/>
  <c r="AG9" i="53"/>
  <c r="AH9" i="53"/>
  <c r="AI9" i="53"/>
  <c r="AJ9" i="53"/>
  <c r="AK9" i="53"/>
  <c r="AL9" i="53"/>
  <c r="AM9" i="53"/>
  <c r="AN9" i="53"/>
  <c r="AO9" i="53"/>
  <c r="AP9" i="53"/>
  <c r="AQ9" i="53"/>
  <c r="AR9" i="53"/>
  <c r="AS9" i="53"/>
  <c r="AT9" i="53"/>
  <c r="AU9" i="53"/>
  <c r="E9" i="53"/>
  <c r="E8" i="53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X35" i="51"/>
  <c r="Y35" i="51"/>
  <c r="Z35" i="51"/>
  <c r="AA35" i="51"/>
  <c r="AB35" i="51"/>
  <c r="AC35" i="51"/>
  <c r="AD35" i="51"/>
  <c r="AE35" i="51"/>
  <c r="AF35" i="51"/>
  <c r="AG35" i="51"/>
  <c r="AH35" i="51"/>
  <c r="AI35" i="51"/>
  <c r="AJ35" i="51"/>
  <c r="AK35" i="51"/>
  <c r="AL35" i="51"/>
  <c r="AM35" i="51"/>
  <c r="AN35" i="51"/>
  <c r="AO35" i="51"/>
  <c r="AP35" i="51"/>
  <c r="AQ35" i="51"/>
  <c r="AR35" i="51"/>
  <c r="AS35" i="51"/>
  <c r="AT35" i="51"/>
  <c r="AU35" i="51"/>
  <c r="F36" i="51"/>
  <c r="G36" i="51"/>
  <c r="H36" i="51"/>
  <c r="I36" i="51"/>
  <c r="J36" i="51"/>
  <c r="K36" i="51"/>
  <c r="L36" i="51"/>
  <c r="M36" i="51"/>
  <c r="N36" i="51"/>
  <c r="O36" i="51"/>
  <c r="P36" i="51"/>
  <c r="Q36" i="51"/>
  <c r="R36" i="51"/>
  <c r="S36" i="51"/>
  <c r="T36" i="51"/>
  <c r="X36" i="51"/>
  <c r="Y36" i="51"/>
  <c r="Z36" i="51"/>
  <c r="AA36" i="51"/>
  <c r="AB36" i="51"/>
  <c r="AC36" i="51"/>
  <c r="AD36" i="51"/>
  <c r="AE36" i="51"/>
  <c r="AF36" i="51"/>
  <c r="AG36" i="51"/>
  <c r="AH36" i="51"/>
  <c r="AI36" i="51"/>
  <c r="AJ36" i="51"/>
  <c r="AK36" i="51"/>
  <c r="AL36" i="51"/>
  <c r="AM36" i="51"/>
  <c r="AN36" i="51"/>
  <c r="AO36" i="51"/>
  <c r="AP36" i="51"/>
  <c r="AQ36" i="51"/>
  <c r="AR36" i="51"/>
  <c r="AS36" i="51"/>
  <c r="AT36" i="51"/>
  <c r="AU36" i="51"/>
  <c r="E36" i="51"/>
  <c r="E35" i="51"/>
  <c r="F30" i="51"/>
  <c r="G30" i="51"/>
  <c r="H30" i="51"/>
  <c r="I30" i="51"/>
  <c r="J30" i="51"/>
  <c r="K30" i="51"/>
  <c r="L30" i="51"/>
  <c r="M30" i="51"/>
  <c r="N30" i="51"/>
  <c r="O30" i="51"/>
  <c r="P30" i="51"/>
  <c r="Q30" i="51"/>
  <c r="R30" i="51"/>
  <c r="S30" i="51"/>
  <c r="T30" i="51"/>
  <c r="X30" i="51"/>
  <c r="Y30" i="51"/>
  <c r="Z30" i="51"/>
  <c r="AA30" i="51"/>
  <c r="AB30" i="51"/>
  <c r="AC30" i="51"/>
  <c r="AD30" i="51"/>
  <c r="AE30" i="51"/>
  <c r="AF30" i="51"/>
  <c r="AG30" i="51"/>
  <c r="AH30" i="51"/>
  <c r="AI30" i="51"/>
  <c r="AJ30" i="51"/>
  <c r="AK30" i="51"/>
  <c r="AL30" i="51"/>
  <c r="AM30" i="51"/>
  <c r="AN30" i="51"/>
  <c r="AO30" i="51"/>
  <c r="AP30" i="51"/>
  <c r="AQ30" i="51"/>
  <c r="AR30" i="51"/>
  <c r="AS30" i="51"/>
  <c r="AT30" i="51"/>
  <c r="AU30" i="51"/>
  <c r="E30" i="51"/>
  <c r="F14" i="51"/>
  <c r="G14" i="51"/>
  <c r="H14" i="51"/>
  <c r="I14" i="51"/>
  <c r="J14" i="51"/>
  <c r="K14" i="51"/>
  <c r="L14" i="51"/>
  <c r="M14" i="51"/>
  <c r="N14" i="51"/>
  <c r="O14" i="51"/>
  <c r="P14" i="51"/>
  <c r="Q14" i="51"/>
  <c r="R14" i="51"/>
  <c r="S14" i="51"/>
  <c r="T14" i="51"/>
  <c r="X14" i="51"/>
  <c r="Y14" i="51"/>
  <c r="Z14" i="51"/>
  <c r="AA14" i="51"/>
  <c r="AB14" i="51"/>
  <c r="AC14" i="51"/>
  <c r="AD14" i="51"/>
  <c r="AE14" i="51"/>
  <c r="AF14" i="51"/>
  <c r="AG14" i="51"/>
  <c r="AH14" i="51"/>
  <c r="AI14" i="51"/>
  <c r="AJ14" i="51"/>
  <c r="AK14" i="51"/>
  <c r="AL14" i="51"/>
  <c r="AM14" i="51"/>
  <c r="AN14" i="51"/>
  <c r="AO14" i="51"/>
  <c r="AP14" i="51"/>
  <c r="AQ14" i="51"/>
  <c r="AR14" i="51"/>
  <c r="AS14" i="51"/>
  <c r="AT14" i="51"/>
  <c r="AU14" i="51"/>
  <c r="F15" i="51"/>
  <c r="G15" i="51"/>
  <c r="H15" i="51"/>
  <c r="I15" i="51"/>
  <c r="J15" i="51"/>
  <c r="K15" i="51"/>
  <c r="L15" i="51"/>
  <c r="M15" i="51"/>
  <c r="N15" i="51"/>
  <c r="O15" i="51"/>
  <c r="P15" i="51"/>
  <c r="Q15" i="51"/>
  <c r="R15" i="51"/>
  <c r="S15" i="51"/>
  <c r="T15" i="51"/>
  <c r="X15" i="51"/>
  <c r="Y15" i="51"/>
  <c r="Z15" i="51"/>
  <c r="AA15" i="51"/>
  <c r="AB15" i="51"/>
  <c r="AC15" i="51"/>
  <c r="AD15" i="51"/>
  <c r="AE15" i="51"/>
  <c r="AF15" i="51"/>
  <c r="AG15" i="51"/>
  <c r="AH15" i="51"/>
  <c r="AI15" i="51"/>
  <c r="AJ15" i="51"/>
  <c r="AK15" i="51"/>
  <c r="AL15" i="51"/>
  <c r="AM15" i="51"/>
  <c r="AN15" i="51"/>
  <c r="AO15" i="51"/>
  <c r="AP15" i="51"/>
  <c r="AQ15" i="51"/>
  <c r="AR15" i="51"/>
  <c r="AS15" i="51"/>
  <c r="AT15" i="51"/>
  <c r="AU15" i="51"/>
  <c r="E15" i="51"/>
  <c r="E14" i="51"/>
  <c r="F8" i="51"/>
  <c r="G8" i="51"/>
  <c r="H8" i="51"/>
  <c r="I8" i="51"/>
  <c r="J8" i="51"/>
  <c r="K8" i="51"/>
  <c r="L8" i="51"/>
  <c r="M8" i="51"/>
  <c r="N8" i="51"/>
  <c r="O8" i="51"/>
  <c r="P8" i="51"/>
  <c r="Q8" i="51"/>
  <c r="R8" i="51"/>
  <c r="S8" i="51"/>
  <c r="T8" i="51"/>
  <c r="X8" i="51"/>
  <c r="Y8" i="51"/>
  <c r="Z8" i="51"/>
  <c r="AA8" i="51"/>
  <c r="AB8" i="51"/>
  <c r="AC8" i="51"/>
  <c r="AD8" i="51"/>
  <c r="AE8" i="51"/>
  <c r="AF8" i="51"/>
  <c r="AG8" i="51"/>
  <c r="AH8" i="51"/>
  <c r="AI8" i="51"/>
  <c r="AJ8" i="51"/>
  <c r="AK8" i="51"/>
  <c r="AL8" i="51"/>
  <c r="AM8" i="51"/>
  <c r="AN8" i="51"/>
  <c r="AO8" i="51"/>
  <c r="AP8" i="51"/>
  <c r="AQ8" i="51"/>
  <c r="AR8" i="51"/>
  <c r="AS8" i="51"/>
  <c r="AT8" i="51"/>
  <c r="AU8" i="51"/>
  <c r="F9" i="51"/>
  <c r="G9" i="51"/>
  <c r="H9" i="51"/>
  <c r="I9" i="51"/>
  <c r="J9" i="51"/>
  <c r="K9" i="51"/>
  <c r="L9" i="51"/>
  <c r="M9" i="51"/>
  <c r="N9" i="51"/>
  <c r="O9" i="51"/>
  <c r="P9" i="51"/>
  <c r="Q9" i="51"/>
  <c r="R9" i="51"/>
  <c r="S9" i="51"/>
  <c r="T9" i="51"/>
  <c r="X9" i="51"/>
  <c r="Y9" i="51"/>
  <c r="Z9" i="51"/>
  <c r="AA9" i="51"/>
  <c r="AB9" i="51"/>
  <c r="AC9" i="51"/>
  <c r="AD9" i="51"/>
  <c r="AE9" i="51"/>
  <c r="AF9" i="51"/>
  <c r="AG9" i="51"/>
  <c r="AH9" i="51"/>
  <c r="AI9" i="51"/>
  <c r="AJ9" i="51"/>
  <c r="AK9" i="51"/>
  <c r="AL9" i="51"/>
  <c r="AM9" i="51"/>
  <c r="AN9" i="51"/>
  <c r="AO9" i="51"/>
  <c r="AP9" i="51"/>
  <c r="AQ9" i="51"/>
  <c r="AR9" i="51"/>
  <c r="AS9" i="51"/>
  <c r="AT9" i="51"/>
  <c r="AU9" i="51"/>
  <c r="E9" i="51"/>
  <c r="E8" i="51"/>
  <c r="U44" i="47"/>
  <c r="V44" i="47"/>
  <c r="W44" i="47"/>
  <c r="AU44" i="47"/>
  <c r="AV44" i="47"/>
  <c r="AW44" i="47"/>
  <c r="AX44" i="47"/>
  <c r="AY44" i="47"/>
  <c r="AZ44" i="47"/>
  <c r="BA44" i="47"/>
  <c r="BB44" i="47"/>
  <c r="BC44" i="47"/>
  <c r="BD44" i="47"/>
  <c r="U45" i="47"/>
  <c r="V45" i="47"/>
  <c r="W45" i="47"/>
  <c r="AU45" i="47"/>
  <c r="AV45" i="47"/>
  <c r="AW45" i="47"/>
  <c r="AX45" i="47"/>
  <c r="AY45" i="47"/>
  <c r="AZ45" i="47"/>
  <c r="BA45" i="47"/>
  <c r="BB45" i="47"/>
  <c r="BC45" i="47"/>
  <c r="BD45" i="47"/>
  <c r="BB38" i="53"/>
  <c r="AZ38" i="53"/>
  <c r="AX38" i="53"/>
  <c r="AV38" i="53"/>
  <c r="V38" i="53"/>
  <c r="BE35" i="53"/>
  <c r="BE34" i="53"/>
  <c r="BE33" i="53"/>
  <c r="BE32" i="53"/>
  <c r="BE31" i="53"/>
  <c r="BE30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AU28" i="53"/>
  <c r="AT28" i="53"/>
  <c r="AS28" i="53"/>
  <c r="AR28" i="53"/>
  <c r="AQ28" i="53"/>
  <c r="AP28" i="53"/>
  <c r="AO28" i="53"/>
  <c r="AN28" i="53"/>
  <c r="AM28" i="53"/>
  <c r="AL28" i="53"/>
  <c r="AK28" i="53"/>
  <c r="AJ28" i="53"/>
  <c r="AI28" i="53"/>
  <c r="AH28" i="53"/>
  <c r="AG28" i="53"/>
  <c r="AF28" i="53"/>
  <c r="AE28" i="53"/>
  <c r="AD28" i="53"/>
  <c r="AC28" i="53"/>
  <c r="AB28" i="53"/>
  <c r="AA28" i="53"/>
  <c r="Z28" i="53"/>
  <c r="Y28" i="53"/>
  <c r="X28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BE27" i="53"/>
  <c r="BE26" i="53"/>
  <c r="BE25" i="53"/>
  <c r="BE24" i="53"/>
  <c r="BE23" i="53"/>
  <c r="BE22" i="53"/>
  <c r="AU21" i="53"/>
  <c r="AT21" i="53"/>
  <c r="AS21" i="53"/>
  <c r="AS15" i="53" s="1"/>
  <c r="AR21" i="53"/>
  <c r="AQ21" i="53"/>
  <c r="AP21" i="53"/>
  <c r="AO21" i="53"/>
  <c r="AO15" i="53" s="1"/>
  <c r="AN21" i="53"/>
  <c r="AM21" i="53"/>
  <c r="AL21" i="53"/>
  <c r="AK21" i="53"/>
  <c r="AK15" i="53" s="1"/>
  <c r="AJ21" i="53"/>
  <c r="AI21" i="53"/>
  <c r="AH21" i="53"/>
  <c r="AG21" i="53"/>
  <c r="AG15" i="53" s="1"/>
  <c r="AF21" i="53"/>
  <c r="AE21" i="53"/>
  <c r="AD21" i="53"/>
  <c r="AD15" i="53" s="1"/>
  <c r="AD37" i="53" s="1"/>
  <c r="AC21" i="53"/>
  <c r="AC15" i="53" s="1"/>
  <c r="AC37" i="53" s="1"/>
  <c r="AB21" i="53"/>
  <c r="AB15" i="53" s="1"/>
  <c r="AB37" i="53" s="1"/>
  <c r="AA21" i="53"/>
  <c r="AA15" i="53" s="1"/>
  <c r="AA37" i="53" s="1"/>
  <c r="Z21" i="53"/>
  <c r="Z15" i="53" s="1"/>
  <c r="Z37" i="53" s="1"/>
  <c r="Y21" i="53"/>
  <c r="Y15" i="53" s="1"/>
  <c r="Y37" i="53" s="1"/>
  <c r="X21" i="53"/>
  <c r="X15" i="53" s="1"/>
  <c r="X37" i="53" s="1"/>
  <c r="U21" i="53"/>
  <c r="T21" i="53"/>
  <c r="S21" i="53"/>
  <c r="R21" i="53"/>
  <c r="R15" i="53" s="1"/>
  <c r="R37" i="53" s="1"/>
  <c r="Q21" i="53"/>
  <c r="Q15" i="53" s="1"/>
  <c r="Q37" i="53" s="1"/>
  <c r="P21" i="53"/>
  <c r="P15" i="53" s="1"/>
  <c r="P37" i="53" s="1"/>
  <c r="O21" i="53"/>
  <c r="O15" i="53" s="1"/>
  <c r="O37" i="53" s="1"/>
  <c r="N21" i="53"/>
  <c r="N15" i="53" s="1"/>
  <c r="N37" i="53" s="1"/>
  <c r="M21" i="53"/>
  <c r="M15" i="53" s="1"/>
  <c r="M37" i="53" s="1"/>
  <c r="L21" i="53"/>
  <c r="L15" i="53" s="1"/>
  <c r="L37" i="53" s="1"/>
  <c r="K21" i="53"/>
  <c r="K15" i="53" s="1"/>
  <c r="K37" i="53" s="1"/>
  <c r="J21" i="53"/>
  <c r="J15" i="53" s="1"/>
  <c r="J37" i="53" s="1"/>
  <c r="I21" i="53"/>
  <c r="I15" i="53" s="1"/>
  <c r="I37" i="53" s="1"/>
  <c r="H21" i="53"/>
  <c r="H15" i="53" s="1"/>
  <c r="H37" i="53" s="1"/>
  <c r="G21" i="53"/>
  <c r="G15" i="53" s="1"/>
  <c r="G37" i="53" s="1"/>
  <c r="F21" i="53"/>
  <c r="F15" i="53" s="1"/>
  <c r="F37" i="53" s="1"/>
  <c r="E21" i="53"/>
  <c r="E15" i="53" s="1"/>
  <c r="E37" i="53" s="1"/>
  <c r="AU20" i="53"/>
  <c r="AT20" i="53"/>
  <c r="AS20" i="53"/>
  <c r="AR20" i="53"/>
  <c r="AQ20" i="53"/>
  <c r="AP20" i="53"/>
  <c r="AO20" i="53"/>
  <c r="AN20" i="53"/>
  <c r="AM20" i="53"/>
  <c r="AL20" i="53"/>
  <c r="AK20" i="53"/>
  <c r="AJ20" i="53"/>
  <c r="AI20" i="53"/>
  <c r="AH20" i="53"/>
  <c r="AG20" i="53"/>
  <c r="AF20" i="53"/>
  <c r="AE20" i="53"/>
  <c r="AD20" i="53"/>
  <c r="AD14" i="53" s="1"/>
  <c r="AD36" i="53" s="1"/>
  <c r="AC20" i="53"/>
  <c r="AC14" i="53" s="1"/>
  <c r="AC36" i="53" s="1"/>
  <c r="AB20" i="53"/>
  <c r="AB14" i="53" s="1"/>
  <c r="AB36" i="53" s="1"/>
  <c r="AA20" i="53"/>
  <c r="AA14" i="53" s="1"/>
  <c r="AA36" i="53" s="1"/>
  <c r="Z20" i="53"/>
  <c r="Z14" i="53" s="1"/>
  <c r="Z36" i="53" s="1"/>
  <c r="Y20" i="53"/>
  <c r="Y14" i="53" s="1"/>
  <c r="Y36" i="53" s="1"/>
  <c r="X20" i="53"/>
  <c r="X14" i="53" s="1"/>
  <c r="X36" i="53" s="1"/>
  <c r="U20" i="53"/>
  <c r="T20" i="53"/>
  <c r="T14" i="53" s="1"/>
  <c r="T36" i="53" s="1"/>
  <c r="S20" i="53"/>
  <c r="R20" i="53"/>
  <c r="R14" i="53" s="1"/>
  <c r="R36" i="53" s="1"/>
  <c r="Q20" i="53"/>
  <c r="Q14" i="53" s="1"/>
  <c r="Q36" i="53" s="1"/>
  <c r="P20" i="53"/>
  <c r="P14" i="53" s="1"/>
  <c r="P36" i="53" s="1"/>
  <c r="O20" i="53"/>
  <c r="O14" i="53" s="1"/>
  <c r="O36" i="53" s="1"/>
  <c r="N20" i="53"/>
  <c r="N14" i="53" s="1"/>
  <c r="N36" i="53" s="1"/>
  <c r="M20" i="53"/>
  <c r="M14" i="53" s="1"/>
  <c r="M36" i="53" s="1"/>
  <c r="L20" i="53"/>
  <c r="L14" i="53" s="1"/>
  <c r="L36" i="53" s="1"/>
  <c r="K20" i="53"/>
  <c r="K14" i="53" s="1"/>
  <c r="K36" i="53" s="1"/>
  <c r="J20" i="53"/>
  <c r="J14" i="53" s="1"/>
  <c r="J36" i="53" s="1"/>
  <c r="I20" i="53"/>
  <c r="I14" i="53" s="1"/>
  <c r="I36" i="53" s="1"/>
  <c r="H20" i="53"/>
  <c r="H14" i="53" s="1"/>
  <c r="H36" i="53" s="1"/>
  <c r="G20" i="53"/>
  <c r="G14" i="53" s="1"/>
  <c r="G36" i="53" s="1"/>
  <c r="F20" i="53"/>
  <c r="F14" i="53" s="1"/>
  <c r="F36" i="53" s="1"/>
  <c r="E20" i="53"/>
  <c r="E14" i="53" s="1"/>
  <c r="BE19" i="53"/>
  <c r="BE18" i="53"/>
  <c r="BE16" i="53" s="1"/>
  <c r="BE13" i="53"/>
  <c r="BE12" i="53"/>
  <c r="BE11" i="53"/>
  <c r="BE10" i="53"/>
  <c r="BD54" i="51"/>
  <c r="BC54" i="51"/>
  <c r="BB54" i="51"/>
  <c r="BA54" i="51"/>
  <c r="AZ54" i="51"/>
  <c r="AY54" i="51"/>
  <c r="AX54" i="51"/>
  <c r="AW54" i="51"/>
  <c r="AV54" i="51"/>
  <c r="W54" i="51"/>
  <c r="V54" i="51"/>
  <c r="U54" i="51"/>
  <c r="BD53" i="51"/>
  <c r="BD55" i="51" s="1"/>
  <c r="BC53" i="51"/>
  <c r="BC55" i="51" s="1"/>
  <c r="BB53" i="51"/>
  <c r="BB55" i="51" s="1"/>
  <c r="BA53" i="51"/>
  <c r="BA55" i="51" s="1"/>
  <c r="AZ53" i="51"/>
  <c r="AZ55" i="51" s="1"/>
  <c r="AY53" i="51"/>
  <c r="AY55" i="51" s="1"/>
  <c r="AX53" i="51"/>
  <c r="AX55" i="51" s="1"/>
  <c r="AW53" i="51"/>
  <c r="AW55" i="51" s="1"/>
  <c r="AV53" i="51"/>
  <c r="AV55" i="51" s="1"/>
  <c r="W53" i="51"/>
  <c r="W55" i="51" s="1"/>
  <c r="V53" i="51"/>
  <c r="V55" i="51" s="1"/>
  <c r="U53" i="51"/>
  <c r="U55" i="51" s="1"/>
  <c r="BE52" i="51"/>
  <c r="BE51" i="51"/>
  <c r="BE50" i="51"/>
  <c r="BE49" i="51"/>
  <c r="AU48" i="51"/>
  <c r="AT48" i="51"/>
  <c r="AS48" i="51"/>
  <c r="AR48" i="51"/>
  <c r="AQ48" i="51"/>
  <c r="AP48" i="51"/>
  <c r="AO48" i="51"/>
  <c r="AN48" i="51"/>
  <c r="AM48" i="51"/>
  <c r="AL48" i="51"/>
  <c r="AK48" i="51"/>
  <c r="AJ48" i="51"/>
  <c r="AI48" i="51"/>
  <c r="AH48" i="51"/>
  <c r="AG48" i="51"/>
  <c r="AF48" i="51"/>
  <c r="AE48" i="51"/>
  <c r="AD48" i="51"/>
  <c r="AC48" i="51"/>
  <c r="AB48" i="51"/>
  <c r="AA48" i="51"/>
  <c r="Z48" i="51"/>
  <c r="Y48" i="51"/>
  <c r="X48" i="51"/>
  <c r="T48" i="51"/>
  <c r="S48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AU47" i="51"/>
  <c r="AT47" i="51"/>
  <c r="AS47" i="51"/>
  <c r="AR47" i="51"/>
  <c r="AQ47" i="51"/>
  <c r="AP47" i="51"/>
  <c r="AO47" i="51"/>
  <c r="AN47" i="51"/>
  <c r="AM47" i="51"/>
  <c r="AL47" i="51"/>
  <c r="AK47" i="51"/>
  <c r="AJ47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BE46" i="51"/>
  <c r="BE45" i="51"/>
  <c r="BE44" i="51"/>
  <c r="BE43" i="51"/>
  <c r="BE42" i="51"/>
  <c r="BE41" i="51"/>
  <c r="AU40" i="51"/>
  <c r="AU19" i="51" s="1"/>
  <c r="AT40" i="51"/>
  <c r="AS40" i="51"/>
  <c r="AS19" i="51" s="1"/>
  <c r="AR40" i="51"/>
  <c r="AQ40" i="51"/>
  <c r="AQ19" i="51" s="1"/>
  <c r="AP40" i="51"/>
  <c r="AO40" i="51"/>
  <c r="AO19" i="51" s="1"/>
  <c r="AN40" i="51"/>
  <c r="AM40" i="51"/>
  <c r="AM19" i="51" s="1"/>
  <c r="AL40" i="51"/>
  <c r="AK40" i="51"/>
  <c r="AK19" i="51" s="1"/>
  <c r="AJ40" i="51"/>
  <c r="AI40" i="51"/>
  <c r="AI19" i="51" s="1"/>
  <c r="AH40" i="51"/>
  <c r="AG40" i="51"/>
  <c r="AG19" i="51" s="1"/>
  <c r="AF40" i="51"/>
  <c r="AE40" i="51"/>
  <c r="AE19" i="51" s="1"/>
  <c r="AD40" i="51"/>
  <c r="AC40" i="51"/>
  <c r="AC19" i="51" s="1"/>
  <c r="AB40" i="51"/>
  <c r="AA40" i="51"/>
  <c r="AA19" i="51" s="1"/>
  <c r="Z40" i="51"/>
  <c r="Y40" i="51"/>
  <c r="Y19" i="51" s="1"/>
  <c r="X40" i="51"/>
  <c r="T40" i="51"/>
  <c r="T19" i="51" s="1"/>
  <c r="S40" i="51"/>
  <c r="R40" i="51"/>
  <c r="R19" i="51" s="1"/>
  <c r="Q40" i="51"/>
  <c r="P40" i="51"/>
  <c r="P19" i="51" s="1"/>
  <c r="O40" i="51"/>
  <c r="N40" i="51"/>
  <c r="N19" i="51" s="1"/>
  <c r="M40" i="51"/>
  <c r="L40" i="51"/>
  <c r="L19" i="51" s="1"/>
  <c r="K40" i="51"/>
  <c r="J40" i="51"/>
  <c r="J19" i="51" s="1"/>
  <c r="I40" i="51"/>
  <c r="H40" i="51"/>
  <c r="H19" i="51" s="1"/>
  <c r="G40" i="51"/>
  <c r="F40" i="51"/>
  <c r="F19" i="51" s="1"/>
  <c r="E40" i="51"/>
  <c r="AU39" i="51"/>
  <c r="AU18" i="51" s="1"/>
  <c r="AT39" i="51"/>
  <c r="AS39" i="51"/>
  <c r="AS18" i="51" s="1"/>
  <c r="AR39" i="51"/>
  <c r="AQ39" i="51"/>
  <c r="AQ18" i="51" s="1"/>
  <c r="AP39" i="51"/>
  <c r="AO39" i="51"/>
  <c r="AO18" i="51" s="1"/>
  <c r="AN39" i="51"/>
  <c r="AM39" i="51"/>
  <c r="AM18" i="51" s="1"/>
  <c r="AL39" i="51"/>
  <c r="AK39" i="51"/>
  <c r="AK18" i="51" s="1"/>
  <c r="AJ39" i="51"/>
  <c r="AI39" i="51"/>
  <c r="AI18" i="51" s="1"/>
  <c r="AH39" i="51"/>
  <c r="AG39" i="51"/>
  <c r="AF39" i="51"/>
  <c r="AE39" i="51"/>
  <c r="AD39" i="51"/>
  <c r="AC39" i="51"/>
  <c r="AB39" i="51"/>
  <c r="AA39" i="51"/>
  <c r="Z39" i="51"/>
  <c r="Y39" i="51"/>
  <c r="X39" i="51"/>
  <c r="T39" i="51"/>
  <c r="S39" i="51"/>
  <c r="R39" i="51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BE38" i="51"/>
  <c r="BE37" i="51"/>
  <c r="BE34" i="51"/>
  <c r="BE33" i="51"/>
  <c r="BE32" i="51"/>
  <c r="AU31" i="51"/>
  <c r="AT31" i="51"/>
  <c r="AS31" i="51"/>
  <c r="AR31" i="51"/>
  <c r="AQ31" i="51"/>
  <c r="AP31" i="51"/>
  <c r="AO31" i="51"/>
  <c r="AN31" i="51"/>
  <c r="AM31" i="51"/>
  <c r="AL31" i="51"/>
  <c r="AK31" i="51"/>
  <c r="AJ31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BE29" i="51"/>
  <c r="BE28" i="51"/>
  <c r="BE27" i="51"/>
  <c r="BE26" i="51"/>
  <c r="BE25" i="51"/>
  <c r="BE24" i="51"/>
  <c r="BE23" i="51"/>
  <c r="BE22" i="51"/>
  <c r="BE20" i="51" s="1"/>
  <c r="AU21" i="51"/>
  <c r="AT21" i="51"/>
  <c r="AT19" i="51" s="1"/>
  <c r="AT54" i="51" s="1"/>
  <c r="AS21" i="51"/>
  <c r="AR21" i="51"/>
  <c r="AQ21" i="51"/>
  <c r="AP21" i="51"/>
  <c r="AP19" i="51" s="1"/>
  <c r="AP54" i="51" s="1"/>
  <c r="AO21" i="51"/>
  <c r="AN21" i="51"/>
  <c r="AM21" i="51"/>
  <c r="AL21" i="51"/>
  <c r="AL19" i="51" s="1"/>
  <c r="AL54" i="51" s="1"/>
  <c r="AK21" i="51"/>
  <c r="AJ21" i="51"/>
  <c r="AI21" i="51"/>
  <c r="AH21" i="51"/>
  <c r="AH19" i="51" s="1"/>
  <c r="AH54" i="51" s="1"/>
  <c r="AG21" i="51"/>
  <c r="AF21" i="51"/>
  <c r="AE21" i="51"/>
  <c r="AD21" i="51"/>
  <c r="AD19" i="51" s="1"/>
  <c r="AD54" i="51" s="1"/>
  <c r="AC21" i="51"/>
  <c r="AB21" i="51"/>
  <c r="AA21" i="51"/>
  <c r="Z21" i="51"/>
  <c r="Z19" i="51" s="1"/>
  <c r="Z54" i="51" s="1"/>
  <c r="Y21" i="51"/>
  <c r="X21" i="51"/>
  <c r="T21" i="51"/>
  <c r="S21" i="51"/>
  <c r="S19" i="51" s="1"/>
  <c r="S54" i="51" s="1"/>
  <c r="R21" i="51"/>
  <c r="Q21" i="51"/>
  <c r="P21" i="51"/>
  <c r="O21" i="51"/>
  <c r="O19" i="51" s="1"/>
  <c r="O54" i="51" s="1"/>
  <c r="N21" i="51"/>
  <c r="M21" i="51"/>
  <c r="L21" i="51"/>
  <c r="K21" i="51"/>
  <c r="K19" i="51" s="1"/>
  <c r="K54" i="51" s="1"/>
  <c r="J21" i="51"/>
  <c r="I21" i="51"/>
  <c r="H21" i="51"/>
  <c r="G21" i="51"/>
  <c r="G19" i="51" s="1"/>
  <c r="G54" i="51" s="1"/>
  <c r="F21" i="51"/>
  <c r="E21" i="51"/>
  <c r="AU20" i="51"/>
  <c r="AT20" i="51"/>
  <c r="AT18" i="51" s="1"/>
  <c r="AT53" i="51" s="1"/>
  <c r="AT55" i="51" s="1"/>
  <c r="AS20" i="51"/>
  <c r="AR20" i="51"/>
  <c r="AQ20" i="51"/>
  <c r="AP20" i="51"/>
  <c r="AP18" i="51" s="1"/>
  <c r="AP53" i="51" s="1"/>
  <c r="AO20" i="51"/>
  <c r="AN20" i="51"/>
  <c r="AM20" i="51"/>
  <c r="AL20" i="51"/>
  <c r="AL18" i="51" s="1"/>
  <c r="AL53" i="51" s="1"/>
  <c r="AK20" i="51"/>
  <c r="AJ20" i="51"/>
  <c r="AI20" i="51"/>
  <c r="AH20" i="51"/>
  <c r="AH18" i="51" s="1"/>
  <c r="AH53" i="51" s="1"/>
  <c r="AG20" i="51"/>
  <c r="AF20" i="51"/>
  <c r="AF18" i="51" s="1"/>
  <c r="AF53" i="51" s="1"/>
  <c r="AE20" i="51"/>
  <c r="AD20" i="51"/>
  <c r="AD18" i="51" s="1"/>
  <c r="AD53" i="51" s="1"/>
  <c r="AD55" i="51" s="1"/>
  <c r="AC20" i="51"/>
  <c r="AB20" i="51"/>
  <c r="AB18" i="51" s="1"/>
  <c r="AB53" i="51" s="1"/>
  <c r="AB55" i="51" s="1"/>
  <c r="AA20" i="51"/>
  <c r="Z20" i="51"/>
  <c r="Z18" i="51" s="1"/>
  <c r="Z53" i="51" s="1"/>
  <c r="Z55" i="51" s="1"/>
  <c r="Y20" i="51"/>
  <c r="X20" i="51"/>
  <c r="X18" i="51" s="1"/>
  <c r="X53" i="51" s="1"/>
  <c r="T20" i="51"/>
  <c r="S20" i="51"/>
  <c r="S18" i="51" s="1"/>
  <c r="S53" i="51" s="1"/>
  <c r="S55" i="51" s="1"/>
  <c r="R20" i="51"/>
  <c r="Q20" i="51"/>
  <c r="Q18" i="51" s="1"/>
  <c r="Q53" i="51" s="1"/>
  <c r="Q55" i="51" s="1"/>
  <c r="P20" i="51"/>
  <c r="O20" i="51"/>
  <c r="O18" i="51" s="1"/>
  <c r="O53" i="51" s="1"/>
  <c r="O55" i="51" s="1"/>
  <c r="N20" i="51"/>
  <c r="M20" i="51"/>
  <c r="M18" i="51" s="1"/>
  <c r="M53" i="51" s="1"/>
  <c r="L20" i="51"/>
  <c r="K20" i="51"/>
  <c r="K18" i="51" s="1"/>
  <c r="K53" i="51" s="1"/>
  <c r="K55" i="51" s="1"/>
  <c r="J20" i="51"/>
  <c r="I20" i="51"/>
  <c r="I18" i="51" s="1"/>
  <c r="I53" i="51" s="1"/>
  <c r="I55" i="51" s="1"/>
  <c r="H20" i="51"/>
  <c r="G20" i="51"/>
  <c r="G18" i="51" s="1"/>
  <c r="G53" i="51" s="1"/>
  <c r="G55" i="51" s="1"/>
  <c r="F20" i="51"/>
  <c r="E20" i="51"/>
  <c r="E18" i="51" s="1"/>
  <c r="AR19" i="51"/>
  <c r="AR54" i="51" s="1"/>
  <c r="AN19" i="51"/>
  <c r="AN54" i="51" s="1"/>
  <c r="AJ19" i="51"/>
  <c r="AJ54" i="51" s="1"/>
  <c r="AF19" i="51"/>
  <c r="AF54" i="51" s="1"/>
  <c r="AB19" i="51"/>
  <c r="AB54" i="51" s="1"/>
  <c r="X19" i="51"/>
  <c r="X54" i="51" s="1"/>
  <c r="Q19" i="51"/>
  <c r="Q54" i="51" s="1"/>
  <c r="M19" i="51"/>
  <c r="M54" i="51" s="1"/>
  <c r="I19" i="51"/>
  <c r="I54" i="51" s="1"/>
  <c r="E19" i="51"/>
  <c r="E54" i="51" s="1"/>
  <c r="AR18" i="51"/>
  <c r="AR53" i="51" s="1"/>
  <c r="AN18" i="51"/>
  <c r="AN53" i="51" s="1"/>
  <c r="AJ18" i="51"/>
  <c r="AJ53" i="51" s="1"/>
  <c r="AG18" i="51"/>
  <c r="AE18" i="51"/>
  <c r="AC18" i="51"/>
  <c r="AA18" i="51"/>
  <c r="Y18" i="51"/>
  <c r="T18" i="51"/>
  <c r="R18" i="51"/>
  <c r="P18" i="51"/>
  <c r="N18" i="51"/>
  <c r="L18" i="51"/>
  <c r="J18" i="51"/>
  <c r="H18" i="51"/>
  <c r="F18" i="51"/>
  <c r="BE17" i="51"/>
  <c r="BE16" i="51"/>
  <c r="BE13" i="51"/>
  <c r="BE12" i="51"/>
  <c r="BE11" i="51"/>
  <c r="BE10" i="51"/>
  <c r="AU54" i="51"/>
  <c r="AS54" i="51"/>
  <c r="AQ54" i="51"/>
  <c r="AO54" i="51"/>
  <c r="AM54" i="51"/>
  <c r="AK54" i="51"/>
  <c r="AI54" i="51"/>
  <c r="AG54" i="51"/>
  <c r="AE54" i="51"/>
  <c r="AC54" i="51"/>
  <c r="AA54" i="51"/>
  <c r="Y54" i="51"/>
  <c r="T54" i="51"/>
  <c r="R54" i="51"/>
  <c r="P54" i="51"/>
  <c r="N54" i="51"/>
  <c r="L54" i="51"/>
  <c r="J54" i="51"/>
  <c r="H54" i="51"/>
  <c r="F54" i="51"/>
  <c r="AU53" i="51"/>
  <c r="AU55" i="51" s="1"/>
  <c r="AS53" i="51"/>
  <c r="AS55" i="51" s="1"/>
  <c r="AQ53" i="51"/>
  <c r="AQ55" i="51" s="1"/>
  <c r="AO53" i="51"/>
  <c r="AO55" i="51" s="1"/>
  <c r="AM53" i="51"/>
  <c r="AM55" i="51" s="1"/>
  <c r="AK53" i="51"/>
  <c r="AK55" i="51" s="1"/>
  <c r="AI53" i="51"/>
  <c r="AI55" i="51" s="1"/>
  <c r="AG53" i="51"/>
  <c r="AG55" i="51" s="1"/>
  <c r="AE53" i="51"/>
  <c r="AE55" i="51" s="1"/>
  <c r="AC53" i="51"/>
  <c r="AC55" i="51" s="1"/>
  <c r="AA53" i="51"/>
  <c r="AA55" i="51" s="1"/>
  <c r="Y53" i="51"/>
  <c r="Y55" i="51" s="1"/>
  <c r="T53" i="51"/>
  <c r="T55" i="51" s="1"/>
  <c r="R53" i="51"/>
  <c r="R55" i="51" s="1"/>
  <c r="P53" i="51"/>
  <c r="P55" i="51" s="1"/>
  <c r="N53" i="51"/>
  <c r="N55" i="51" s="1"/>
  <c r="L53" i="51"/>
  <c r="J53" i="51"/>
  <c r="J55" i="51" s="1"/>
  <c r="H53" i="51"/>
  <c r="F53" i="51"/>
  <c r="F55" i="51" s="1"/>
  <c r="BD57" i="49"/>
  <c r="BC57" i="49"/>
  <c r="BB57" i="49"/>
  <c r="BA57" i="49"/>
  <c r="AZ57" i="49"/>
  <c r="AY57" i="49"/>
  <c r="AX57" i="49"/>
  <c r="AW57" i="49"/>
  <c r="AV57" i="49"/>
  <c r="AU57" i="49"/>
  <c r="BD56" i="49"/>
  <c r="BD58" i="49" s="1"/>
  <c r="BC56" i="49"/>
  <c r="BC58" i="49" s="1"/>
  <c r="BB56" i="49"/>
  <c r="BB58" i="49" s="1"/>
  <c r="BA56" i="49"/>
  <c r="BA58" i="49" s="1"/>
  <c r="AZ56" i="49"/>
  <c r="AZ58" i="49" s="1"/>
  <c r="AY56" i="49"/>
  <c r="AY58" i="49" s="1"/>
  <c r="AX56" i="49"/>
  <c r="AX58" i="49" s="1"/>
  <c r="AW56" i="49"/>
  <c r="AW58" i="49" s="1"/>
  <c r="AV56" i="49"/>
  <c r="AV58" i="49" s="1"/>
  <c r="AU56" i="49"/>
  <c r="AU58" i="49" s="1"/>
  <c r="BE55" i="49"/>
  <c r="BE54" i="49"/>
  <c r="BE53" i="49"/>
  <c r="BE52" i="49"/>
  <c r="AT51" i="49"/>
  <c r="AS51" i="49"/>
  <c r="AR51" i="49"/>
  <c r="AQ51" i="49"/>
  <c r="AP51" i="49"/>
  <c r="AO51" i="49"/>
  <c r="AN51" i="49"/>
  <c r="AM51" i="49"/>
  <c r="AL51" i="49"/>
  <c r="AK51" i="49"/>
  <c r="AJ51" i="49"/>
  <c r="AI51" i="49"/>
  <c r="AH51" i="49"/>
  <c r="AG51" i="49"/>
  <c r="AF51" i="49"/>
  <c r="AE51" i="49"/>
  <c r="AD51" i="49"/>
  <c r="AC51" i="49"/>
  <c r="AB51" i="49"/>
  <c r="AA51" i="49"/>
  <c r="Z51" i="49"/>
  <c r="Y51" i="49"/>
  <c r="X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AT50" i="49"/>
  <c r="AS50" i="49"/>
  <c r="AR50" i="49"/>
  <c r="AQ50" i="49"/>
  <c r="AP50" i="49"/>
  <c r="AO50" i="49"/>
  <c r="AN50" i="49"/>
  <c r="AM50" i="49"/>
  <c r="AL50" i="49"/>
  <c r="AK50" i="49"/>
  <c r="AJ50" i="49"/>
  <c r="AI50" i="49"/>
  <c r="AH50" i="49"/>
  <c r="AG50" i="49"/>
  <c r="AF50" i="49"/>
  <c r="AE50" i="49"/>
  <c r="AD50" i="49"/>
  <c r="AC50" i="49"/>
  <c r="AB50" i="49"/>
  <c r="AA50" i="49"/>
  <c r="Z50" i="49"/>
  <c r="Y50" i="49"/>
  <c r="X50" i="49"/>
  <c r="T50" i="49"/>
  <c r="S50" i="49"/>
  <c r="R50" i="49"/>
  <c r="Q50" i="49"/>
  <c r="P50" i="49"/>
  <c r="O50" i="49"/>
  <c r="N50" i="49"/>
  <c r="M50" i="49"/>
  <c r="L50" i="49"/>
  <c r="K50" i="49"/>
  <c r="J50" i="49"/>
  <c r="I50" i="49"/>
  <c r="H50" i="49"/>
  <c r="G50" i="49"/>
  <c r="F50" i="49"/>
  <c r="E50" i="49"/>
  <c r="BE49" i="49"/>
  <c r="BE48" i="49"/>
  <c r="BE47" i="49"/>
  <c r="BE46" i="49"/>
  <c r="BE45" i="49"/>
  <c r="BE44" i="49"/>
  <c r="BE43" i="49"/>
  <c r="BE42" i="49"/>
  <c r="BE41" i="49"/>
  <c r="BE40" i="49"/>
  <c r="BE39" i="49"/>
  <c r="BE38" i="49"/>
  <c r="BE37" i="49"/>
  <c r="BE36" i="49"/>
  <c r="BE35" i="49"/>
  <c r="BE34" i="49"/>
  <c r="BE33" i="49"/>
  <c r="BE32" i="49"/>
  <c r="BE31" i="49"/>
  <c r="BE30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AT28" i="49"/>
  <c r="AS28" i="49"/>
  <c r="AR28" i="49"/>
  <c r="AQ28" i="49"/>
  <c r="AP28" i="49"/>
  <c r="AO28" i="49"/>
  <c r="AN28" i="49"/>
  <c r="AM28" i="49"/>
  <c r="AL28" i="49"/>
  <c r="AK28" i="49"/>
  <c r="AJ28" i="49"/>
  <c r="AI28" i="49"/>
  <c r="AH28" i="49"/>
  <c r="AG28" i="49"/>
  <c r="AF28" i="49"/>
  <c r="AE28" i="49"/>
  <c r="AD28" i="49"/>
  <c r="AC28" i="49"/>
  <c r="AB28" i="49"/>
  <c r="AA28" i="49"/>
  <c r="Z28" i="49"/>
  <c r="Y28" i="49"/>
  <c r="X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F28" i="49"/>
  <c r="E28" i="49"/>
  <c r="AT27" i="49"/>
  <c r="AS27" i="49"/>
  <c r="AR27" i="49"/>
  <c r="AQ27" i="49"/>
  <c r="AP27" i="49"/>
  <c r="AO27" i="49"/>
  <c r="AN27" i="49"/>
  <c r="AM27" i="49"/>
  <c r="AL27" i="49"/>
  <c r="AK27" i="49"/>
  <c r="AJ27" i="49"/>
  <c r="AI27" i="49"/>
  <c r="AH27" i="49"/>
  <c r="AG27" i="49"/>
  <c r="AF27" i="49"/>
  <c r="AE27" i="49"/>
  <c r="AD27" i="49"/>
  <c r="AC27" i="49"/>
  <c r="AB27" i="49"/>
  <c r="AA27" i="49"/>
  <c r="Z27" i="49"/>
  <c r="Y27" i="49"/>
  <c r="X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AT26" i="49"/>
  <c r="AS26" i="49"/>
  <c r="AR26" i="49"/>
  <c r="AQ26" i="49"/>
  <c r="AP26" i="49"/>
  <c r="AO26" i="49"/>
  <c r="AN26" i="49"/>
  <c r="AM26" i="49"/>
  <c r="AL26" i="49"/>
  <c r="AK26" i="49"/>
  <c r="AJ26" i="49"/>
  <c r="AI26" i="49"/>
  <c r="AH26" i="49"/>
  <c r="AG26" i="49"/>
  <c r="AF26" i="49"/>
  <c r="AE26" i="49"/>
  <c r="AD26" i="49"/>
  <c r="AC26" i="49"/>
  <c r="AB26" i="49"/>
  <c r="AA26" i="49"/>
  <c r="Z26" i="49"/>
  <c r="Y26" i="49"/>
  <c r="X26" i="49"/>
  <c r="T26" i="49"/>
  <c r="S26" i="49"/>
  <c r="R26" i="49"/>
  <c r="Q26" i="49"/>
  <c r="P26" i="49"/>
  <c r="O26" i="49"/>
  <c r="N26" i="49"/>
  <c r="M26" i="49"/>
  <c r="L26" i="49"/>
  <c r="K26" i="49"/>
  <c r="J26" i="49"/>
  <c r="I26" i="49"/>
  <c r="H26" i="49"/>
  <c r="G26" i="49"/>
  <c r="F26" i="49"/>
  <c r="E26" i="49"/>
  <c r="BE25" i="49"/>
  <c r="BE24" i="49"/>
  <c r="AT23" i="49"/>
  <c r="AS23" i="49"/>
  <c r="AR23" i="49"/>
  <c r="AQ23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AB23" i="49"/>
  <c r="AA23" i="49"/>
  <c r="Z23" i="49"/>
  <c r="Y23" i="49"/>
  <c r="X23" i="49"/>
  <c r="T23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AT22" i="49"/>
  <c r="AS22" i="49"/>
  <c r="AR22" i="49"/>
  <c r="AQ22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AB22" i="49"/>
  <c r="AA22" i="49"/>
  <c r="Z22" i="49"/>
  <c r="Y22" i="49"/>
  <c r="X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BE21" i="49"/>
  <c r="BE20" i="49"/>
  <c r="BE19" i="49"/>
  <c r="BE18" i="49"/>
  <c r="BE17" i="49"/>
  <c r="BE16" i="49"/>
  <c r="BE15" i="49"/>
  <c r="BE14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F12" i="49"/>
  <c r="BE12" i="49" s="1"/>
  <c r="E12" i="49"/>
  <c r="BE11" i="49"/>
  <c r="BE10" i="49"/>
  <c r="AT9" i="49"/>
  <c r="AT57" i="49" s="1"/>
  <c r="AS9" i="49"/>
  <c r="AS57" i="49" s="1"/>
  <c r="AR9" i="49"/>
  <c r="AR57" i="49" s="1"/>
  <c r="AQ9" i="49"/>
  <c r="AQ57" i="49" s="1"/>
  <c r="AP9" i="49"/>
  <c r="AP57" i="49" s="1"/>
  <c r="AO9" i="49"/>
  <c r="AO57" i="49" s="1"/>
  <c r="AN9" i="49"/>
  <c r="AN57" i="49" s="1"/>
  <c r="AM9" i="49"/>
  <c r="AM57" i="49" s="1"/>
  <c r="AL9" i="49"/>
  <c r="AL57" i="49" s="1"/>
  <c r="AK9" i="49"/>
  <c r="AK57" i="49" s="1"/>
  <c r="AJ9" i="49"/>
  <c r="AJ57" i="49" s="1"/>
  <c r="AI9" i="49"/>
  <c r="AI57" i="49" s="1"/>
  <c r="AH9" i="49"/>
  <c r="AH57" i="49" s="1"/>
  <c r="AG9" i="49"/>
  <c r="AG57" i="49" s="1"/>
  <c r="AF9" i="49"/>
  <c r="AF57" i="49" s="1"/>
  <c r="AE9" i="49"/>
  <c r="AE57" i="49" s="1"/>
  <c r="AD9" i="49"/>
  <c r="AD57" i="49" s="1"/>
  <c r="AC9" i="49"/>
  <c r="AC57" i="49" s="1"/>
  <c r="AB9" i="49"/>
  <c r="AB57" i="49" s="1"/>
  <c r="AA9" i="49"/>
  <c r="AA57" i="49" s="1"/>
  <c r="Z9" i="49"/>
  <c r="Z57" i="49" s="1"/>
  <c r="Y9" i="49"/>
  <c r="Y57" i="49" s="1"/>
  <c r="X9" i="49"/>
  <c r="X57" i="49" s="1"/>
  <c r="W9" i="49"/>
  <c r="W57" i="49" s="1"/>
  <c r="V9" i="49"/>
  <c r="V57" i="49" s="1"/>
  <c r="U9" i="49"/>
  <c r="U57" i="49" s="1"/>
  <c r="T9" i="49"/>
  <c r="T57" i="49" s="1"/>
  <c r="S9" i="49"/>
  <c r="S57" i="49" s="1"/>
  <c r="R9" i="49"/>
  <c r="R57" i="49" s="1"/>
  <c r="Q9" i="49"/>
  <c r="Q57" i="49" s="1"/>
  <c r="P9" i="49"/>
  <c r="P57" i="49" s="1"/>
  <c r="O9" i="49"/>
  <c r="O57" i="49" s="1"/>
  <c r="N9" i="49"/>
  <c r="N57" i="49" s="1"/>
  <c r="M9" i="49"/>
  <c r="M57" i="49" s="1"/>
  <c r="L9" i="49"/>
  <c r="L57" i="49" s="1"/>
  <c r="K9" i="49"/>
  <c r="K57" i="49" s="1"/>
  <c r="J9" i="49"/>
  <c r="J57" i="49" s="1"/>
  <c r="I9" i="49"/>
  <c r="I57" i="49" s="1"/>
  <c r="H9" i="49"/>
  <c r="H57" i="49" s="1"/>
  <c r="G9" i="49"/>
  <c r="G57" i="49" s="1"/>
  <c r="F9" i="49"/>
  <c r="F57" i="49" s="1"/>
  <c r="E9" i="49"/>
  <c r="E57" i="49" s="1"/>
  <c r="AT8" i="49"/>
  <c r="AT56" i="49" s="1"/>
  <c r="AT58" i="49" s="1"/>
  <c r="AS8" i="49"/>
  <c r="AS56" i="49" s="1"/>
  <c r="AS58" i="49" s="1"/>
  <c r="AR8" i="49"/>
  <c r="AR56" i="49" s="1"/>
  <c r="AR58" i="49" s="1"/>
  <c r="AQ8" i="49"/>
  <c r="AQ56" i="49" s="1"/>
  <c r="AQ58" i="49" s="1"/>
  <c r="AP8" i="49"/>
  <c r="AP56" i="49"/>
  <c r="AO8" i="49"/>
  <c r="AO56" i="49"/>
  <c r="AN8" i="49"/>
  <c r="AN56" i="49"/>
  <c r="AN58" i="49" s="1"/>
  <c r="AM8" i="49"/>
  <c r="AM56" i="49"/>
  <c r="AM58" i="49" s="1"/>
  <c r="AL8" i="49"/>
  <c r="AL56" i="49" s="1"/>
  <c r="AL58" i="49" s="1"/>
  <c r="AK8" i="49"/>
  <c r="AK56" i="49" s="1"/>
  <c r="AK58" i="49" s="1"/>
  <c r="AJ8" i="49"/>
  <c r="AJ56" i="49" s="1"/>
  <c r="AJ58" i="49" s="1"/>
  <c r="AI8" i="49"/>
  <c r="AI56" i="49" s="1"/>
  <c r="AI58" i="49"/>
  <c r="AH8" i="49"/>
  <c r="AH56" i="49"/>
  <c r="AH58" i="49" s="1"/>
  <c r="AG8" i="49"/>
  <c r="AG56" i="49"/>
  <c r="AG58" i="49" s="1"/>
  <c r="AF8" i="49"/>
  <c r="AF56" i="49"/>
  <c r="AF58" i="49" s="1"/>
  <c r="AE8" i="49"/>
  <c r="AE56" i="49"/>
  <c r="AE58" i="49" s="1"/>
  <c r="AD8" i="49"/>
  <c r="AD56" i="49" s="1"/>
  <c r="AD58" i="49" s="1"/>
  <c r="AC8" i="49"/>
  <c r="AC56" i="49" s="1"/>
  <c r="AC58" i="49" s="1"/>
  <c r="AB8" i="49"/>
  <c r="AB56" i="49" s="1"/>
  <c r="AB58" i="49" s="1"/>
  <c r="AA8" i="49"/>
  <c r="AA56" i="49" s="1"/>
  <c r="AA58" i="49" s="1"/>
  <c r="Z8" i="49"/>
  <c r="Z56" i="49"/>
  <c r="Z58" i="49" s="1"/>
  <c r="Y8" i="49"/>
  <c r="Y56" i="49"/>
  <c r="Y58" i="49" s="1"/>
  <c r="X8" i="49"/>
  <c r="X56" i="49"/>
  <c r="X58" i="49" s="1"/>
  <c r="W8" i="49"/>
  <c r="W56" i="49"/>
  <c r="W58" i="49" s="1"/>
  <c r="V8" i="49"/>
  <c r="V56" i="49" s="1"/>
  <c r="V58" i="49" s="1"/>
  <c r="U8" i="49"/>
  <c r="U56" i="49"/>
  <c r="U58" i="49" s="1"/>
  <c r="T8" i="49"/>
  <c r="T56" i="49" s="1"/>
  <c r="T58" i="49" s="1"/>
  <c r="S8" i="49"/>
  <c r="S56" i="49" s="1"/>
  <c r="S58" i="49" s="1"/>
  <c r="R8" i="49"/>
  <c r="R56" i="49" s="1"/>
  <c r="R58" i="49" s="1"/>
  <c r="Q8" i="49"/>
  <c r="Q56" i="49"/>
  <c r="Q58" i="49" s="1"/>
  <c r="P8" i="49"/>
  <c r="P56" i="49"/>
  <c r="P58" i="49" s="1"/>
  <c r="O8" i="49"/>
  <c r="O56" i="49"/>
  <c r="O58" i="49" s="1"/>
  <c r="N8" i="49"/>
  <c r="N56" i="49"/>
  <c r="N58" i="49" s="1"/>
  <c r="M8" i="49"/>
  <c r="M56" i="49" s="1"/>
  <c r="M58" i="49" s="1"/>
  <c r="L8" i="49"/>
  <c r="L56" i="49" s="1"/>
  <c r="L58" i="49" s="1"/>
  <c r="K8" i="49"/>
  <c r="K56" i="49" s="1"/>
  <c r="K58" i="49" s="1"/>
  <c r="J8" i="49"/>
  <c r="J56" i="49" s="1"/>
  <c r="J58" i="49"/>
  <c r="I8" i="49"/>
  <c r="I56" i="49"/>
  <c r="I58" i="49" s="1"/>
  <c r="H8" i="49"/>
  <c r="H56" i="49"/>
  <c r="H58" i="49" s="1"/>
  <c r="G8" i="49"/>
  <c r="G56" i="49"/>
  <c r="G58" i="49" s="1"/>
  <c r="F8" i="49"/>
  <c r="F56" i="49"/>
  <c r="F58" i="49" s="1"/>
  <c r="E8" i="49"/>
  <c r="Z9" i="48"/>
  <c r="AA9" i="48" s="1"/>
  <c r="AB9" i="48" s="1"/>
  <c r="AC9" i="48" s="1"/>
  <c r="AD9" i="48" s="1"/>
  <c r="AE9" i="48" s="1"/>
  <c r="AF9" i="48" s="1"/>
  <c r="AG9" i="48" s="1"/>
  <c r="AH9" i="48" s="1"/>
  <c r="AI9" i="48" s="1"/>
  <c r="AJ9" i="48" s="1"/>
  <c r="AK9" i="48" s="1"/>
  <c r="AL9" i="48" s="1"/>
  <c r="AM9" i="48" s="1"/>
  <c r="AN9" i="48" s="1"/>
  <c r="AO9" i="48" s="1"/>
  <c r="AP9" i="48" s="1"/>
  <c r="AQ9" i="48" s="1"/>
  <c r="AR9" i="48" s="1"/>
  <c r="AS9" i="48" s="1"/>
  <c r="AT9" i="48" s="1"/>
  <c r="AU9" i="48" s="1"/>
  <c r="AV9" i="48" s="1"/>
  <c r="AW9" i="48" s="1"/>
  <c r="AX9" i="48" s="1"/>
  <c r="AY9" i="48" s="1"/>
  <c r="AZ9" i="48" s="1"/>
  <c r="BA9" i="48" s="1"/>
  <c r="BB9" i="48" s="1"/>
  <c r="BC9" i="48" s="1"/>
  <c r="U9" i="48"/>
  <c r="V9" i="48" s="1"/>
  <c r="W9" i="48" s="1"/>
  <c r="X9" i="48" s="1"/>
  <c r="AD7" i="48"/>
  <c r="AE7" i="48" s="1"/>
  <c r="AF7" i="48" s="1"/>
  <c r="AG7" i="48" s="1"/>
  <c r="AH7" i="48" s="1"/>
  <c r="AI7" i="48" s="1"/>
  <c r="AJ7" i="48" s="1"/>
  <c r="AK7" i="48" s="1"/>
  <c r="AL7" i="48" s="1"/>
  <c r="AM7" i="48" s="1"/>
  <c r="AN7" i="48" s="1"/>
  <c r="AO7" i="48" s="1"/>
  <c r="AP7" i="48" s="1"/>
  <c r="AQ7" i="48" s="1"/>
  <c r="AR7" i="48" s="1"/>
  <c r="AS7" i="48" s="1"/>
  <c r="AT7" i="48" s="1"/>
  <c r="AU7" i="48" s="1"/>
  <c r="AV7" i="48" s="1"/>
  <c r="AW7" i="48" s="1"/>
  <c r="AX7" i="48" s="1"/>
  <c r="AY7" i="48" s="1"/>
  <c r="AZ7" i="48" s="1"/>
  <c r="BA7" i="48" s="1"/>
  <c r="BB7" i="48" s="1"/>
  <c r="BC7" i="48" s="1"/>
  <c r="BD46" i="47"/>
  <c r="BC46" i="47"/>
  <c r="BB46" i="47"/>
  <c r="BA46" i="47"/>
  <c r="AZ46" i="47"/>
  <c r="AY46" i="47"/>
  <c r="AX46" i="47"/>
  <c r="AW46" i="47"/>
  <c r="AV46" i="47"/>
  <c r="AU46" i="47"/>
  <c r="W46" i="47"/>
  <c r="V46" i="47"/>
  <c r="U46" i="47"/>
  <c r="BE43" i="47"/>
  <c r="BE42" i="47"/>
  <c r="AT41" i="47"/>
  <c r="AS41" i="47"/>
  <c r="AR41" i="47"/>
  <c r="AQ41" i="47"/>
  <c r="AP41" i="47"/>
  <c r="AO41" i="47"/>
  <c r="AN41" i="47"/>
  <c r="AM41" i="47"/>
  <c r="AL41" i="47"/>
  <c r="AK41" i="47"/>
  <c r="AJ41" i="47"/>
  <c r="AI41" i="47"/>
  <c r="AH41" i="47"/>
  <c r="AG41" i="47"/>
  <c r="AF41" i="47"/>
  <c r="AE41" i="47"/>
  <c r="AD41" i="47"/>
  <c r="AC41" i="47"/>
  <c r="AB41" i="47"/>
  <c r="AA41" i="47"/>
  <c r="Z41" i="47"/>
  <c r="Y41" i="47"/>
  <c r="X41" i="47"/>
  <c r="T41" i="47"/>
  <c r="S41" i="47"/>
  <c r="R41" i="47"/>
  <c r="Q41" i="47"/>
  <c r="P41" i="47"/>
  <c r="O41" i="47"/>
  <c r="N41" i="47"/>
  <c r="M41" i="47"/>
  <c r="L41" i="47"/>
  <c r="K41" i="47"/>
  <c r="J41" i="47"/>
  <c r="I41" i="47"/>
  <c r="H41" i="47"/>
  <c r="G41" i="47"/>
  <c r="F41" i="47"/>
  <c r="E41" i="47"/>
  <c r="AT40" i="47"/>
  <c r="AS40" i="47"/>
  <c r="AR40" i="47"/>
  <c r="AQ40" i="47"/>
  <c r="AP40" i="47"/>
  <c r="AO40" i="47"/>
  <c r="AN40" i="47"/>
  <c r="AM40" i="47"/>
  <c r="AL40" i="47"/>
  <c r="AK40" i="47"/>
  <c r="AJ40" i="47"/>
  <c r="AI40" i="47"/>
  <c r="AH40" i="47"/>
  <c r="AG40" i="47"/>
  <c r="AF40" i="47"/>
  <c r="AE40" i="47"/>
  <c r="AD40" i="47"/>
  <c r="AC40" i="47"/>
  <c r="AB40" i="47"/>
  <c r="AA40" i="47"/>
  <c r="Z40" i="47"/>
  <c r="Y40" i="47"/>
  <c r="X40" i="47"/>
  <c r="T40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BE39" i="47"/>
  <c r="BE38" i="47"/>
  <c r="BE37" i="47"/>
  <c r="BE36" i="47"/>
  <c r="BE35" i="47"/>
  <c r="BE34" i="47"/>
  <c r="BE33" i="47"/>
  <c r="BE32" i="47"/>
  <c r="BE31" i="47"/>
  <c r="BE30" i="47"/>
  <c r="BE29" i="47"/>
  <c r="BE28" i="47"/>
  <c r="BE27" i="47"/>
  <c r="BE26" i="47"/>
  <c r="BE25" i="47"/>
  <c r="BE24" i="47"/>
  <c r="BE23" i="47"/>
  <c r="BE22" i="47"/>
  <c r="BE21" i="47"/>
  <c r="BE20" i="47"/>
  <c r="BE19" i="47"/>
  <c r="BE18" i="47"/>
  <c r="BE17" i="47"/>
  <c r="BE16" i="47"/>
  <c r="BE15" i="47"/>
  <c r="BE14" i="47"/>
  <c r="BE13" i="47"/>
  <c r="BE12" i="47"/>
  <c r="AT11" i="47"/>
  <c r="AT45" i="47" s="1"/>
  <c r="AS11" i="47"/>
  <c r="AS45" i="47" s="1"/>
  <c r="AR11" i="47"/>
  <c r="AR45" i="47" s="1"/>
  <c r="AQ11" i="47"/>
  <c r="AQ45" i="47" s="1"/>
  <c r="AP11" i="47"/>
  <c r="AP45" i="47" s="1"/>
  <c r="AO11" i="47"/>
  <c r="AO45" i="47" s="1"/>
  <c r="AN11" i="47"/>
  <c r="AN45" i="47" s="1"/>
  <c r="AM11" i="47"/>
  <c r="AM45" i="47" s="1"/>
  <c r="AL11" i="47"/>
  <c r="AL45" i="47" s="1"/>
  <c r="AK11" i="47"/>
  <c r="AK45" i="47" s="1"/>
  <c r="AJ11" i="47"/>
  <c r="AJ45" i="47" s="1"/>
  <c r="AI11" i="47"/>
  <c r="AI45" i="47" s="1"/>
  <c r="AH11" i="47"/>
  <c r="AH45" i="47" s="1"/>
  <c r="AG11" i="47"/>
  <c r="AG45" i="47" s="1"/>
  <c r="AF11" i="47"/>
  <c r="AF45" i="47" s="1"/>
  <c r="AE11" i="47"/>
  <c r="AE45" i="47" s="1"/>
  <c r="AD11" i="47"/>
  <c r="AD45" i="47" s="1"/>
  <c r="AC11" i="47"/>
  <c r="AC45" i="47" s="1"/>
  <c r="AB11" i="47"/>
  <c r="AB45" i="47" s="1"/>
  <c r="AA11" i="47"/>
  <c r="AA45" i="47" s="1"/>
  <c r="Z11" i="47"/>
  <c r="Z45" i="47" s="1"/>
  <c r="Y11" i="47"/>
  <c r="Y45" i="47" s="1"/>
  <c r="X11" i="47"/>
  <c r="X45" i="47" s="1"/>
  <c r="T11" i="47"/>
  <c r="T45" i="47" s="1"/>
  <c r="S11" i="47"/>
  <c r="S45" i="47" s="1"/>
  <c r="R11" i="47"/>
  <c r="R45" i="47" s="1"/>
  <c r="Q11" i="47"/>
  <c r="Q45" i="47" s="1"/>
  <c r="P11" i="47"/>
  <c r="P45" i="47" s="1"/>
  <c r="O11" i="47"/>
  <c r="O45" i="47" s="1"/>
  <c r="N11" i="47"/>
  <c r="N45" i="47" s="1"/>
  <c r="M11" i="47"/>
  <c r="M45" i="47" s="1"/>
  <c r="L11" i="47"/>
  <c r="L45" i="47" s="1"/>
  <c r="K11" i="47"/>
  <c r="K45" i="47" s="1"/>
  <c r="J11" i="47"/>
  <c r="J45" i="47" s="1"/>
  <c r="I11" i="47"/>
  <c r="I45" i="47" s="1"/>
  <c r="H11" i="47"/>
  <c r="H45" i="47" s="1"/>
  <c r="G11" i="47"/>
  <c r="G45" i="47" s="1"/>
  <c r="F11" i="47"/>
  <c r="F45" i="47" s="1"/>
  <c r="E11" i="47"/>
  <c r="E45" i="47" s="1"/>
  <c r="AT10" i="47"/>
  <c r="AT44" i="47" s="1"/>
  <c r="AS10" i="47"/>
  <c r="AS44" i="47" s="1"/>
  <c r="AR10" i="47"/>
  <c r="AR44" i="47" s="1"/>
  <c r="AQ10" i="47"/>
  <c r="AP10" i="47"/>
  <c r="AP44" i="47" s="1"/>
  <c r="AO10" i="47"/>
  <c r="AO44" i="47" s="1"/>
  <c r="AN10" i="47"/>
  <c r="AN44" i="47" s="1"/>
  <c r="AM10" i="47"/>
  <c r="AL10" i="47"/>
  <c r="AL44" i="47" s="1"/>
  <c r="AK10" i="47"/>
  <c r="AK44" i="47" s="1"/>
  <c r="AJ10" i="47"/>
  <c r="AJ44" i="47" s="1"/>
  <c r="AI10" i="47"/>
  <c r="AH10" i="47"/>
  <c r="AH44" i="47" s="1"/>
  <c r="AG10" i="47"/>
  <c r="AG44" i="47" s="1"/>
  <c r="AF10" i="47"/>
  <c r="AF44" i="47" s="1"/>
  <c r="AE10" i="47"/>
  <c r="AD10" i="47"/>
  <c r="AD44" i="47" s="1"/>
  <c r="AC10" i="47"/>
  <c r="AC44" i="47" s="1"/>
  <c r="AB10" i="47"/>
  <c r="AB44" i="47" s="1"/>
  <c r="AA10" i="47"/>
  <c r="Z10" i="47"/>
  <c r="Z44" i="47" s="1"/>
  <c r="Y10" i="47"/>
  <c r="Y44" i="47" s="1"/>
  <c r="X10" i="47"/>
  <c r="X44" i="47" s="1"/>
  <c r="T10" i="47"/>
  <c r="S10" i="47"/>
  <c r="S44" i="47" s="1"/>
  <c r="R10" i="47"/>
  <c r="R44" i="47" s="1"/>
  <c r="Q10" i="47"/>
  <c r="Q44" i="47" s="1"/>
  <c r="P10" i="47"/>
  <c r="P44" i="47" s="1"/>
  <c r="O10" i="47"/>
  <c r="O44" i="47" s="1"/>
  <c r="N10" i="47"/>
  <c r="N44" i="47" s="1"/>
  <c r="M10" i="47"/>
  <c r="M44" i="47" s="1"/>
  <c r="L10" i="47"/>
  <c r="K10" i="47"/>
  <c r="K44" i="47" s="1"/>
  <c r="J10" i="47"/>
  <c r="J44" i="47" s="1"/>
  <c r="I10" i="47"/>
  <c r="I44" i="47" s="1"/>
  <c r="H10" i="47"/>
  <c r="H44" i="47" s="1"/>
  <c r="G10" i="47"/>
  <c r="G44" i="47" s="1"/>
  <c r="F10" i="47"/>
  <c r="F44" i="47" s="1"/>
  <c r="E10" i="47"/>
  <c r="E44" i="47" s="1"/>
  <c r="AB9" i="47"/>
  <c r="AC9" i="47" s="1"/>
  <c r="AD9" i="47" s="1"/>
  <c r="AE9" i="47" s="1"/>
  <c r="AF9" i="47" s="1"/>
  <c r="AG9" i="47" s="1"/>
  <c r="AH9" i="47" s="1"/>
  <c r="AI9" i="47" s="1"/>
  <c r="AJ9" i="47" s="1"/>
  <c r="AK9" i="47" s="1"/>
  <c r="AL9" i="47" s="1"/>
  <c r="AM9" i="47" s="1"/>
  <c r="AN9" i="47" s="1"/>
  <c r="AO9" i="47" s="1"/>
  <c r="AP9" i="47" s="1"/>
  <c r="AQ9" i="47" s="1"/>
  <c r="AR9" i="47" s="1"/>
  <c r="AS9" i="47" s="1"/>
  <c r="AT9" i="47" s="1"/>
  <c r="AU9" i="47" s="1"/>
  <c r="AV9" i="47" s="1"/>
  <c r="AW9" i="47" s="1"/>
  <c r="AX9" i="47" s="1"/>
  <c r="AY9" i="47" s="1"/>
  <c r="AZ9" i="47" s="1"/>
  <c r="BA9" i="47" s="1"/>
  <c r="BB9" i="47" s="1"/>
  <c r="BC9" i="47" s="1"/>
  <c r="BD9" i="47" s="1"/>
  <c r="AA9" i="47"/>
  <c r="W9" i="47"/>
  <c r="X9" i="47" s="1"/>
  <c r="Y9" i="47" s="1"/>
  <c r="V9" i="47"/>
  <c r="AF7" i="47"/>
  <c r="AG7" i="47" s="1"/>
  <c r="AH7" i="47" s="1"/>
  <c r="AI7" i="47" s="1"/>
  <c r="AJ7" i="47" s="1"/>
  <c r="AK7" i="47" s="1"/>
  <c r="AL7" i="47" s="1"/>
  <c r="AM7" i="47" s="1"/>
  <c r="AN7" i="47" s="1"/>
  <c r="AO7" i="47" s="1"/>
  <c r="AP7" i="47" s="1"/>
  <c r="AQ7" i="47" s="1"/>
  <c r="AR7" i="47" s="1"/>
  <c r="AS7" i="47" s="1"/>
  <c r="AT7" i="47" s="1"/>
  <c r="AU7" i="47" s="1"/>
  <c r="AV7" i="47" s="1"/>
  <c r="AW7" i="47" s="1"/>
  <c r="AX7" i="47" s="1"/>
  <c r="AY7" i="47" s="1"/>
  <c r="AZ7" i="47" s="1"/>
  <c r="BA7" i="47" s="1"/>
  <c r="BB7" i="47" s="1"/>
  <c r="BC7" i="47" s="1"/>
  <c r="BD7" i="47" s="1"/>
  <c r="AE7" i="47"/>
  <c r="BE8" i="53"/>
  <c r="BE9" i="53"/>
  <c r="BE20" i="53"/>
  <c r="BE28" i="53"/>
  <c r="BE17" i="53"/>
  <c r="BE21" i="53"/>
  <c r="BE29" i="53"/>
  <c r="BE8" i="51"/>
  <c r="BE9" i="51"/>
  <c r="BE14" i="51"/>
  <c r="BE15" i="51"/>
  <c r="BE21" i="51"/>
  <c r="BE30" i="51"/>
  <c r="BE31" i="51"/>
  <c r="BE35" i="51"/>
  <c r="BE36" i="51"/>
  <c r="BE39" i="51"/>
  <c r="BE40" i="51"/>
  <c r="BE47" i="51"/>
  <c r="BE48" i="51"/>
  <c r="BE13" i="49"/>
  <c r="BE23" i="49"/>
  <c r="BE27" i="49"/>
  <c r="BE29" i="49"/>
  <c r="BE50" i="49"/>
  <c r="BE22" i="49"/>
  <c r="BE26" i="49"/>
  <c r="BE28" i="49"/>
  <c r="BE51" i="49"/>
  <c r="AA44" i="47" l="1"/>
  <c r="AA46" i="47" s="1"/>
  <c r="AE44" i="47"/>
  <c r="AE46" i="47" s="1"/>
  <c r="AI44" i="47"/>
  <c r="AI46" i="47" s="1"/>
  <c r="L44" i="47"/>
  <c r="L46" i="47" s="1"/>
  <c r="T44" i="47"/>
  <c r="T46" i="47" s="1"/>
  <c r="AM44" i="47"/>
  <c r="AM46" i="47" s="1"/>
  <c r="AQ44" i="47"/>
  <c r="AQ46" i="47" s="1"/>
  <c r="BE19" i="51"/>
  <c r="E56" i="49"/>
  <c r="E58" i="49" s="1"/>
  <c r="BE8" i="49"/>
  <c r="BE56" i="49" s="1"/>
  <c r="E53" i="51"/>
  <c r="BE18" i="51"/>
  <c r="M55" i="51"/>
  <c r="AO58" i="49"/>
  <c r="AP58" i="49"/>
  <c r="BE9" i="49"/>
  <c r="BE57" i="49" s="1"/>
  <c r="BE15" i="53"/>
  <c r="BE37" i="53" s="1"/>
  <c r="AU15" i="53"/>
  <c r="AQ15" i="53"/>
  <c r="AM15" i="53"/>
  <c r="AI15" i="53"/>
  <c r="AE15" i="53"/>
  <c r="AT14" i="53"/>
  <c r="AT36" i="53" s="1"/>
  <c r="AT38" i="53" s="1"/>
  <c r="AR14" i="53"/>
  <c r="AR36" i="53" s="1"/>
  <c r="AR38" i="53" s="1"/>
  <c r="AP14" i="53"/>
  <c r="AP36" i="53" s="1"/>
  <c r="AP38" i="53" s="1"/>
  <c r="AN14" i="53"/>
  <c r="AN36" i="53" s="1"/>
  <c r="AN38" i="53" s="1"/>
  <c r="AL14" i="53"/>
  <c r="AL36" i="53" s="1"/>
  <c r="AL38" i="53" s="1"/>
  <c r="AJ14" i="53"/>
  <c r="AJ36" i="53" s="1"/>
  <c r="AJ38" i="53" s="1"/>
  <c r="AH14" i="53"/>
  <c r="AH36" i="53" s="1"/>
  <c r="AH38" i="53" s="1"/>
  <c r="AF14" i="53"/>
  <c r="AF36" i="53" s="1"/>
  <c r="AF38" i="53" s="1"/>
  <c r="G38" i="53"/>
  <c r="I38" i="53"/>
  <c r="AU37" i="53"/>
  <c r="AS37" i="53"/>
  <c r="AQ37" i="53"/>
  <c r="AO37" i="53"/>
  <c r="AM37" i="53"/>
  <c r="AK37" i="53"/>
  <c r="AI37" i="53"/>
  <c r="AI38" i="53" s="1"/>
  <c r="AG37" i="53"/>
  <c r="AE37" i="53"/>
  <c r="AE38" i="53" s="1"/>
  <c r="U15" i="53"/>
  <c r="U37" i="53" s="1"/>
  <c r="S15" i="53"/>
  <c r="S37" i="53" s="1"/>
  <c r="U14" i="53"/>
  <c r="U36" i="53" s="1"/>
  <c r="U38" i="53" s="1"/>
  <c r="S14" i="53"/>
  <c r="S36" i="53" s="1"/>
  <c r="E36" i="53"/>
  <c r="BE14" i="53"/>
  <c r="BC38" i="53"/>
  <c r="K38" i="53"/>
  <c r="M38" i="53"/>
  <c r="O38" i="53"/>
  <c r="Q38" i="53"/>
  <c r="Y38" i="53"/>
  <c r="AA38" i="53"/>
  <c r="AC38" i="53"/>
  <c r="AG38" i="53"/>
  <c r="AK38" i="53"/>
  <c r="AM38" i="53"/>
  <c r="AO38" i="53"/>
  <c r="AQ38" i="53"/>
  <c r="AS38" i="53"/>
  <c r="AU38" i="53"/>
  <c r="W38" i="53"/>
  <c r="H38" i="53"/>
  <c r="L38" i="53"/>
  <c r="P38" i="53"/>
  <c r="T38" i="53"/>
  <c r="Z38" i="53"/>
  <c r="AD38" i="53"/>
  <c r="F38" i="53"/>
  <c r="J38" i="53"/>
  <c r="N38" i="53"/>
  <c r="R38" i="53"/>
  <c r="X38" i="53"/>
  <c r="AB38" i="53"/>
  <c r="E38" i="53"/>
  <c r="BE54" i="51"/>
  <c r="AF55" i="51"/>
  <c r="AH55" i="51"/>
  <c r="AJ55" i="51"/>
  <c r="AL55" i="51"/>
  <c r="AN55" i="51"/>
  <c r="AP55" i="51"/>
  <c r="AR55" i="51"/>
  <c r="X55" i="51"/>
  <c r="BE53" i="51"/>
  <c r="E55" i="51"/>
  <c r="H55" i="51"/>
  <c r="L55" i="51"/>
  <c r="BE58" i="49"/>
  <c r="BE10" i="47"/>
  <c r="BE41" i="47"/>
  <c r="H46" i="47"/>
  <c r="P46" i="47"/>
  <c r="Z46" i="47"/>
  <c r="AD46" i="47"/>
  <c r="AH46" i="47"/>
  <c r="AL46" i="47"/>
  <c r="AP46" i="47"/>
  <c r="AT46" i="47"/>
  <c r="E46" i="47"/>
  <c r="X46" i="47"/>
  <c r="BE11" i="47"/>
  <c r="BE40" i="47"/>
  <c r="I46" i="47"/>
  <c r="M46" i="47"/>
  <c r="Q46" i="47"/>
  <c r="AB46" i="47"/>
  <c r="AF46" i="47"/>
  <c r="AJ46" i="47"/>
  <c r="AN46" i="47"/>
  <c r="G46" i="47"/>
  <c r="K46" i="47"/>
  <c r="O46" i="47"/>
  <c r="S46" i="47"/>
  <c r="F46" i="47"/>
  <c r="J46" i="47"/>
  <c r="N46" i="47"/>
  <c r="R46" i="47"/>
  <c r="Y46" i="47"/>
  <c r="AC46" i="47"/>
  <c r="AG46" i="47"/>
  <c r="AK46" i="47"/>
  <c r="AO46" i="47"/>
  <c r="AS46" i="47"/>
  <c r="AR46" i="47"/>
  <c r="S38" i="53" l="1"/>
  <c r="BE36" i="53"/>
  <c r="BE38" i="53" s="1"/>
  <c r="BE45" i="47"/>
  <c r="BE44" i="47"/>
  <c r="BE46" i="47" s="1"/>
  <c r="BE55" i="51"/>
</calcChain>
</file>

<file path=xl/sharedStrings.xml><?xml version="1.0" encoding="utf-8"?>
<sst xmlns="http://schemas.openxmlformats.org/spreadsheetml/2006/main" count="1239" uniqueCount="235">
  <si>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</si>
  <si>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</si>
  <si>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</si>
  <si>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</si>
  <si>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</si>
  <si>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</si>
  <si>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</si>
  <si>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</si>
  <si>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</si>
  <si>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</si>
  <si>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</si>
  <si>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</si>
  <si>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</si>
  <si>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</si>
  <si>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</si>
  <si>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</si>
  <si>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</si>
  <si>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</si>
  <si>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</si>
  <si>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</si>
  <si>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</si>
  <si>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</si>
  <si>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часов в неделю</t>
  </si>
  <si>
    <t>Порядковые номера недель учебного года</t>
  </si>
  <si>
    <t>Всего часов</t>
  </si>
  <si>
    <t>ОГСЭ.00</t>
  </si>
  <si>
    <t>ОГСЭ.02</t>
  </si>
  <si>
    <t>ОГСЭ.03</t>
  </si>
  <si>
    <t>ОГСЭ.04</t>
  </si>
  <si>
    <t>ЕН.00</t>
  </si>
  <si>
    <t>П.00</t>
  </si>
  <si>
    <t>ОП. 00</t>
  </si>
  <si>
    <t>Безопасность жизнедеятельности</t>
  </si>
  <si>
    <t>ПМ. 01</t>
  </si>
  <si>
    <t>МДК.01.01</t>
  </si>
  <si>
    <t>ПМ. 02</t>
  </si>
  <si>
    <t>МДК.02.01</t>
  </si>
  <si>
    <t>ОГСЭ.01</t>
  </si>
  <si>
    <t>Основы философии</t>
  </si>
  <si>
    <t>ПМ. 04</t>
  </si>
  <si>
    <t>МДК.04.01</t>
  </si>
  <si>
    <t>ПМ. 03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</si>
  <si>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</si>
  <si>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</si>
  <si>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</si>
  <si>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</si>
  <si>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t>код и наименование специальности</t>
  </si>
  <si>
    <t>Всего аттестаций в неделю</t>
  </si>
  <si>
    <t>ДЗ</t>
  </si>
  <si>
    <t>Государственная итоговая аттестация</t>
  </si>
  <si>
    <t>Э</t>
  </si>
  <si>
    <t>х</t>
  </si>
  <si>
    <t>География</t>
  </si>
  <si>
    <t>УП.03</t>
  </si>
  <si>
    <t>УП.04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</si>
  <si>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</si>
  <si>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</si>
  <si>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</si>
  <si>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</si>
  <si>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</si>
  <si>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</si>
  <si>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</si>
  <si>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ОУДп.13</t>
  </si>
  <si>
    <t>Информатика</t>
  </si>
  <si>
    <t>О.00</t>
  </si>
  <si>
    <t>Общеобразовательный учебный цикл</t>
  </si>
  <si>
    <t xml:space="preserve">Общепрофессиональные дисциплины </t>
  </si>
  <si>
    <t>ЕН.01</t>
  </si>
  <si>
    <t>ОУДб.08</t>
  </si>
  <si>
    <t>ОУДб.09</t>
  </si>
  <si>
    <t>Экология</t>
  </si>
  <si>
    <t>ОГСЭ.05</t>
  </si>
  <si>
    <t xml:space="preserve">Общий гуманитарный и социально-экономический учебный цикл </t>
  </si>
  <si>
    <t>1. КАЛЕНДАРНЫЕ ГРАФИКИ</t>
  </si>
  <si>
    <t>1.1. КАЛЕНДАРНЫЙ ГРАФИК УЧЕБНОГО ПРОЦЕССА</t>
  </si>
  <si>
    <t>Всего часов в неделю обязательной учебной нагрузки</t>
  </si>
  <si>
    <t>Всего часов в неделю самостоятельной работы студентов</t>
  </si>
  <si>
    <t>Формы промежуточной аттестации</t>
  </si>
  <si>
    <t>З</t>
  </si>
  <si>
    <t>1 Э</t>
  </si>
  <si>
    <t>1 ДЗ</t>
  </si>
  <si>
    <t>1 З/ 1 ДЗ</t>
  </si>
  <si>
    <t xml:space="preserve">Математический и общий естественнонаучный учебный цикл </t>
  </si>
  <si>
    <t>Математика</t>
  </si>
  <si>
    <t>ЕН.02</t>
  </si>
  <si>
    <t>Производственная практика (по профилю специальности)</t>
  </si>
  <si>
    <t>ПП.03</t>
  </si>
  <si>
    <t>Учебная практика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</si>
  <si>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</si>
  <si>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2 З</t>
  </si>
  <si>
    <t>1 курс</t>
  </si>
  <si>
    <t>2 курс</t>
  </si>
  <si>
    <t>МДК.02.02</t>
  </si>
  <si>
    <t>ПДП</t>
  </si>
  <si>
    <t>Производственная практика (преддипломная)</t>
  </si>
  <si>
    <t>ГИА</t>
  </si>
  <si>
    <t>4 нед.</t>
  </si>
  <si>
    <t>6 нед.</t>
  </si>
  <si>
    <t>ПВКР</t>
  </si>
  <si>
    <t>ЗВКР</t>
  </si>
  <si>
    <t>3 курс</t>
  </si>
  <si>
    <t>основной профессиональной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</si>
  <si>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</si>
  <si>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</si>
  <si>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>Физика</t>
  </si>
  <si>
    <t>Обществознание (включая экономику и право)</t>
  </si>
  <si>
    <t>ОУДб.10</t>
  </si>
  <si>
    <t>Химия</t>
  </si>
  <si>
    <t>Биология</t>
  </si>
  <si>
    <t>ОП.04</t>
  </si>
  <si>
    <t>1 З/ 11 ДЗ/ 5 Э</t>
  </si>
  <si>
    <t>Экологические основы природопользования</t>
  </si>
  <si>
    <t>Охрана труда</t>
  </si>
  <si>
    <t>ПП.01</t>
  </si>
  <si>
    <t>УП.01</t>
  </si>
  <si>
    <t>УП.02</t>
  </si>
  <si>
    <t>ПП.02</t>
  </si>
  <si>
    <t>ПП.04</t>
  </si>
  <si>
    <t>4 курс</t>
  </si>
  <si>
    <t xml:space="preserve">Русский язык </t>
  </si>
  <si>
    <t>Литература</t>
  </si>
  <si>
    <t>ОУДп.14</t>
  </si>
  <si>
    <t>1 ДЗ/ 1 Э</t>
  </si>
  <si>
    <t>2 ДЗ</t>
  </si>
  <si>
    <t>ОП.10</t>
  </si>
  <si>
    <t>ОП.01</t>
  </si>
  <si>
    <t>Основы механизации, электрификации и автоматизации сельскохозяйственного производства</t>
  </si>
  <si>
    <t>Основы агрономии</t>
  </si>
  <si>
    <t>Микробиология, санитария и гигиена</t>
  </si>
  <si>
    <t>Основы аналитической химии</t>
  </si>
  <si>
    <t>ОП.11</t>
  </si>
  <si>
    <t>Технологии производства продукции растениеводства</t>
  </si>
  <si>
    <t>ОП.07</t>
  </si>
  <si>
    <t>Основы экономики, менеджмента и маркетинга</t>
  </si>
  <si>
    <t>ОП.09</t>
  </si>
  <si>
    <t>Метрология, стандартизация и подтверждение качества</t>
  </si>
  <si>
    <t>ПМ. 05</t>
  </si>
  <si>
    <t>МДК.05.01</t>
  </si>
  <si>
    <t>УП.05</t>
  </si>
  <si>
    <t>ПП.05</t>
  </si>
  <si>
    <t>ОП.08</t>
  </si>
  <si>
    <t>Правовые основы профессиональной деятельности</t>
  </si>
  <si>
    <t xml:space="preserve">Управление структурным подразделением организации </t>
  </si>
  <si>
    <t>Инженерная графика</t>
  </si>
  <si>
    <t>Основы зоотехнии</t>
  </si>
  <si>
    <t>ОП.02</t>
  </si>
  <si>
    <t>ОП.03</t>
  </si>
  <si>
    <t>ОП.05</t>
  </si>
  <si>
    <t>ОП.13</t>
  </si>
  <si>
    <t>ОП.06</t>
  </si>
  <si>
    <t>Материаловедение</t>
  </si>
  <si>
    <t>Техническая механика</t>
  </si>
  <si>
    <t>Производство и первичная обработка продукции растениеводства</t>
  </si>
  <si>
    <t>ОП.12</t>
  </si>
  <si>
    <t>Производство и первичная обработка продукции животноводства</t>
  </si>
  <si>
    <t>Технологии производства продукции животноводства</t>
  </si>
  <si>
    <t>Хранение, транспортировка и реализация сельскохозяйственной продукции</t>
  </si>
  <si>
    <t>Технологии хранения, транспортировки и реализации сельскохозяйственной продукции</t>
  </si>
  <si>
    <t>МДК.03.02</t>
  </si>
  <si>
    <t>Сооружения и оборудование по хранению и переработке сельскохозяйственной продукции</t>
  </si>
  <si>
    <t>Кормопроизводство</t>
  </si>
  <si>
    <t>Управление работами по производству и переработке продукции растениеводства и животноводства</t>
  </si>
  <si>
    <t>Выполнение работ по одной или нескольким профессиям рабочих, должностям служащих</t>
  </si>
  <si>
    <t>1 сент. – 7 сент.</t>
  </si>
  <si>
    <t>Сентябрь</t>
  </si>
  <si>
    <t xml:space="preserve">29 сент. -5 окт. </t>
  </si>
  <si>
    <t>27 окт. - 2 нояб.</t>
  </si>
  <si>
    <t>1 дек. - 7 дек.</t>
  </si>
  <si>
    <t>29 дек. - 4 янв.</t>
  </si>
  <si>
    <t>26 янв. - 1 фев.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</si>
  <si>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</si>
  <si>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</si>
  <si>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</si>
  <si>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</si>
  <si>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</si>
  <si>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</si>
  <si>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</si>
  <si>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</si>
  <si>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</si>
  <si>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</si>
  <si>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</si>
  <si>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</si>
  <si>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</si>
  <si>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</si>
  <si>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</si>
  <si>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</si>
  <si>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</si>
  <si>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</si>
  <si>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</si>
  <si>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</si>
  <si>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</si>
  <si>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</si>
  <si>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</si>
  <si>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</si>
  <si>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</si>
  <si>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</si>
  <si>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01-07</t>
  </si>
  <si>
    <t>24-31</t>
  </si>
  <si>
    <t>Порядковые номера  календарных недель</t>
  </si>
  <si>
    <t>Порядковые номера  недель учебного года</t>
  </si>
  <si>
    <t>ОУДб.11</t>
  </si>
  <si>
    <t>ОУДп.15</t>
  </si>
  <si>
    <t>2 Э</t>
  </si>
  <si>
    <t>ОУДб.12</t>
  </si>
  <si>
    <t>Астрономия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</si>
  <si>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</si>
  <si>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2 З/ 10 ДЗ/4 Э</t>
  </si>
  <si>
    <t>Выполнение работ по профессии 17282 Приемщик сельскохозяйственных продуктов и сырья</t>
  </si>
  <si>
    <t>«_____»____________ 2019 г.</t>
  </si>
  <si>
    <t>Э(к)</t>
  </si>
  <si>
    <t>1 Э(к)</t>
  </si>
  <si>
    <t>Экв</t>
  </si>
  <si>
    <t>Директор____________Т.Е. Виленская</t>
  </si>
  <si>
    <t>"Колледж Ейский"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</si>
  <si>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</si>
  <si>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</si>
  <si>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</si>
  <si>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</si>
  <si>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</si>
  <si>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</si>
  <si>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</si>
  <si>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</si>
  <si>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</si>
  <si>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Основы финансовой грамотности</t>
  </si>
  <si>
    <t>1 Экв</t>
  </si>
  <si>
    <t>2 З/ 10 ДЗ/ 3 Э/ 3 Экв</t>
  </si>
  <si>
    <t>1 З/ 11 ДЗ/ 1 Э/ 2 Экв</t>
  </si>
  <si>
    <t xml:space="preserve">государственного бюджетного профессионального образовательного учреждения Краснодарского края 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</si>
  <si>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35.02.06 Технология производства и переработки сельскохозяйственной продукции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</si>
  <si>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</si>
  <si>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технолог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</si>
  <si>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</si>
  <si>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освоения ОПОП СПО ППССЗ – 3 года  10 мес.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</si>
  <si>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</si>
  <si>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1.2. КАЛЕНДАРНЫЙ ГРАФИК АТТЕСТАЦИЙ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</si>
</sst>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8"/>
      <name val="Arial Cyr"/>
      <charset val="204"/>
    </font>
    <font>
      <sz val="8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5" fillId="0" borderId="1" xfId="0" applyFont="1" applyBorder="1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4" borderId="0" xfId="0" applyFont="1" applyFill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1" fontId="9" fillId="0" borderId="0" xfId="0" applyNumberFormat="1" applyFont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6" fillId="0" borderId="0" xfId="0" applyFont="1" applyFill="1" applyAlignment="1">
      <alignment horizontal="left"/>
    </xf>
    <xf numFmtId="1" fontId="16" fillId="0" borderId="0" xfId="0" applyNumberFormat="1" applyFont="1" applyFill="1" applyAlignment="1">
      <alignment horizontal="left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0" fillId="0" borderId="0" xfId="0" applyNumberFormat="1" applyFont="1"/>
    <xf numFmtId="164" fontId="11" fillId="4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/>
    </xf>
    <xf numFmtId="164" fontId="16" fillId="0" borderId="0" xfId="0" applyNumberFormat="1" applyFont="1" applyAlignment="1">
      <alignment horizontal="center"/>
    </xf>
    <xf numFmtId="0" fontId="16" fillId="0" borderId="0" xfId="0" applyFont="1"/>
    <xf numFmtId="164" fontId="0" fillId="0" borderId="0" xfId="0" applyNumberFormat="1" applyFill="1"/>
    <xf numFmtId="0" fontId="6" fillId="6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22" fillId="0" borderId="0" xfId="0" applyFont="1" applyAlignment="1"/>
    <xf numFmtId="1" fontId="0" fillId="0" borderId="0" xfId="0" applyNumberFormat="1" applyFont="1" applyFill="1"/>
    <xf numFmtId="164" fontId="9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textRotation="90"/>
    </xf>
    <xf numFmtId="0" fontId="11" fillId="0" borderId="5" xfId="0" applyFont="1" applyFill="1" applyBorder="1" applyAlignment="1">
      <alignment horizontal="left" textRotation="90"/>
    </xf>
    <xf numFmtId="0" fontId="12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4" sqref="A4"/>
    </sheetView>
  </sheetViews>
  <sheetFormatPr defaultColWidth="8.85546875" defaultRowHeight="12.75" x14ac:dyDescent="0.2"/>
  <cols>
    <col min="1" max="13" width="8.85546875" style="52"/>
    <col min="14" max="14" width="10.7109375" style="52" customWidth="1"/>
    <col min="15" max="16384" width="8.85546875" style="52"/>
  </cols>
  <sheetData>
    <row r="1" spans="1:15" ht="20.100000000000001" customHeight="1" x14ac:dyDescent="0.3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20.100000000000001" customHeight="1" x14ac:dyDescent="0.3">
      <c r="A2" s="114" t="s">
        <v>212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20.100000000000001" customHeight="1" x14ac:dyDescent="0.3">
      <c r="A3" s="114" t="s">
        <v>208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ht="20.100000000000001" customHeight="1" x14ac:dyDescent="0.2"/>
    <row r="5" spans="1:15" ht="69.75" customHeight="1" x14ac:dyDescent="0.3">
      <c r="A5" s="108" t="s">
        <v>43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20.100000000000001" customHeight="1" x14ac:dyDescent="0.3">
      <c r="A6" s="109" t="s">
        <v>227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20.100000000000001" customHeight="1" x14ac:dyDescent="0.35">
      <c r="A7" s="110" t="s">
        <v>213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22.5" customHeight="1" x14ac:dyDescent="0.2">
      <c r="A8" s="111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ht="20.100000000000001" customHeight="1" x14ac:dyDescent="0.3">
      <c r="A9" s="112" t="s">
        <v>101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20.100000000000001" customHeight="1" x14ac:dyDescent="0.3">
      <c r="A10" s="112" t="s">
        <v>102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20.100000000000001" customHeight="1" x14ac:dyDescent="0.3">
      <c r="A11" s="112" t="s">
        <v>103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20.100000000000001" customHeight="1" x14ac:dyDescent="0.3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20.100000000000001" customHeight="1" x14ac:dyDescent="0.3">
      <c r="A13" s="113" t="s">
        <v>228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15" ht="20.100000000000001" customHeight="1" x14ac:dyDescent="0.25">
      <c r="A14" s="107" t="s">
        <v>46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20.100000000000001" customHeight="1" x14ac:dyDescent="0.3">
      <c r="A15" s="109" t="s">
        <v>229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20.100000000000001" customHeight="1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37.5" customHeight="1" x14ac:dyDescent="0.3">
      <c r="B17" s="101"/>
      <c r="C17" s="101"/>
      <c r="D17" s="101"/>
      <c r="E17" s="101"/>
      <c r="F17" s="101"/>
      <c r="H17" s="101" t="s">
        <v>230</v>
      </c>
      <c r="I17" s="101"/>
      <c r="J17" s="101"/>
      <c r="K17" s="101"/>
      <c r="L17" s="101"/>
      <c r="M17" s="101"/>
      <c r="N17" s="101"/>
    </row>
    <row r="18" spans="2:14" ht="20.100000000000001" customHeight="1" x14ac:dyDescent="0.3">
      <c r="B18" s="101"/>
      <c r="C18" s="101"/>
      <c r="D18" s="101"/>
      <c r="E18" s="101"/>
      <c r="F18" s="101"/>
      <c r="H18" s="101" t="s">
        <v>231</v>
      </c>
      <c r="I18" s="101"/>
      <c r="J18" s="101"/>
      <c r="K18" s="101"/>
      <c r="L18" s="101"/>
      <c r="M18" s="101"/>
      <c r="N18" s="101"/>
    </row>
    <row r="19" spans="2:14" ht="20.100000000000001" customHeight="1" x14ac:dyDescent="0.3">
      <c r="B19" s="101"/>
      <c r="C19" s="101"/>
      <c r="D19" s="101"/>
      <c r="E19" s="101"/>
      <c r="F19" s="101"/>
      <c r="H19" s="101" t="s">
        <v>232</v>
      </c>
      <c r="I19" s="101"/>
      <c r="J19" s="101"/>
      <c r="K19" s="101"/>
      <c r="L19" s="101"/>
      <c r="M19" s="101"/>
      <c r="N19" s="101"/>
    </row>
    <row r="20" spans="2:14" ht="20.100000000000001" customHeight="1" x14ac:dyDescent="0.3">
      <c r="B20" s="101"/>
      <c r="C20" s="101"/>
      <c r="D20" s="101"/>
      <c r="E20" s="101"/>
      <c r="F20" s="101"/>
      <c r="H20" s="101" t="s">
        <v>233</v>
      </c>
      <c r="I20" s="101"/>
      <c r="J20" s="101"/>
      <c r="K20" s="101"/>
      <c r="L20" s="101"/>
      <c r="M20" s="101"/>
      <c r="N20" s="101"/>
    </row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</sheetData>
  <mergeCells count="15">
    <mergeCell ref="A1:N1"/>
    <mergeCell ref="A2:N2"/>
    <mergeCell ref="A3:N3"/>
    <mergeCell ref="A14:O14"/>
    <mergeCell ref="A15:O15"/>
    <mergeCell ref="A16:N16"/>
    <mergeCell ref="A5:O5"/>
    <mergeCell ref="A6:O6"/>
    <mergeCell ref="A7:O7"/>
    <mergeCell ref="A8:O8"/>
    <mergeCell ref="A9:O9"/>
    <mergeCell ref="A10:O10"/>
    <mergeCell ref="A11:O11"/>
    <mergeCell ref="A12:O12"/>
    <mergeCell ref="A13:O13"/>
  </mergeCells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6"/>
  <sheetViews>
    <sheetView zoomScale="90" zoomScaleNormal="90" workbookViewId="0">
      <selection activeCell="A2" sqref="A2"/>
    </sheetView>
  </sheetViews>
  <sheetFormatPr defaultColWidth="8.85546875" defaultRowHeight="12.75" x14ac:dyDescent="0.2"/>
  <cols>
    <col min="1" max="1" width="4.85546875" style="52" customWidth="1"/>
    <col min="2" max="2" width="7.140625" style="52" customWidth="1"/>
    <col min="3" max="3" width="15" style="52" customWidth="1"/>
    <col min="4" max="4" width="6.140625" style="52" customWidth="1"/>
    <col min="5" max="20" width="2.7109375" style="52" customWidth="1"/>
    <col min="21" max="23" width="2.7109375" style="49" customWidth="1"/>
    <col min="24" max="44" width="2.7109375" style="52" customWidth="1"/>
    <col min="45" max="45" width="2.7109375" style="58" customWidth="1"/>
    <col min="46" max="46" width="2.7109375" style="52" customWidth="1"/>
    <col min="47" max="56" width="2.7109375" style="49" customWidth="1"/>
    <col min="57" max="57" width="6.28515625" style="52" customWidth="1"/>
    <col min="58" max="58" width="4.140625" style="43" customWidth="1"/>
    <col min="59" max="59" width="5.140625" style="60" customWidth="1"/>
    <col min="60" max="60" width="6.140625" style="60" customWidth="1"/>
    <col min="61" max="61" width="8.85546875" style="49"/>
    <col min="62" max="16384" width="8.85546875" style="52"/>
  </cols>
  <sheetData>
    <row r="1" spans="1:60" s="23" customFormat="1" ht="15.75" x14ac:dyDescent="0.25">
      <c r="A1" s="23" t="s">
        <v>73</v>
      </c>
      <c r="AS1" s="30"/>
      <c r="BF1" s="43"/>
    </row>
    <row r="2" spans="1:60" s="23" customFormat="1" ht="15.75" x14ac:dyDescent="0.25">
      <c r="B2" s="23" t="s">
        <v>74</v>
      </c>
      <c r="AS2" s="30"/>
      <c r="BF2" s="43"/>
    </row>
    <row r="3" spans="1:60" s="23" customFormat="1" ht="6" customHeight="1" x14ac:dyDescent="0.25">
      <c r="AS3" s="30"/>
      <c r="BF3" s="43"/>
    </row>
    <row r="4" spans="1:60" s="49" customFormat="1" ht="36" customHeight="1" x14ac:dyDescent="0.2">
      <c r="A4" s="115" t="s">
        <v>0</v>
      </c>
      <c r="B4" s="116" t="s">
        <v>1</v>
      </c>
      <c r="C4" s="115" t="s">
        <v>2</v>
      </c>
      <c r="D4" s="115" t="s">
        <v>3</v>
      </c>
      <c r="E4" s="119" t="s">
        <v>163</v>
      </c>
      <c r="F4" s="123" t="s">
        <v>164</v>
      </c>
      <c r="G4" s="124"/>
      <c r="H4" s="125"/>
      <c r="I4" s="119" t="s">
        <v>165</v>
      </c>
      <c r="J4" s="123" t="s">
        <v>4</v>
      </c>
      <c r="K4" s="124"/>
      <c r="L4" s="125"/>
      <c r="M4" s="119" t="s">
        <v>166</v>
      </c>
      <c r="N4" s="123" t="s">
        <v>5</v>
      </c>
      <c r="O4" s="124"/>
      <c r="P4" s="124"/>
      <c r="Q4" s="125"/>
      <c r="R4" s="119" t="s">
        <v>167</v>
      </c>
      <c r="S4" s="123" t="s">
        <v>6</v>
      </c>
      <c r="T4" s="124"/>
      <c r="U4" s="125"/>
      <c r="V4" s="119" t="s">
        <v>168</v>
      </c>
      <c r="W4" s="123" t="s">
        <v>7</v>
      </c>
      <c r="X4" s="124"/>
      <c r="Y4" s="125"/>
      <c r="Z4" s="121" t="s">
        <v>169</v>
      </c>
      <c r="AA4" s="123" t="s">
        <v>8</v>
      </c>
      <c r="AB4" s="124"/>
      <c r="AC4" s="124"/>
      <c r="AD4" s="125"/>
      <c r="AE4" s="123" t="s">
        <v>9</v>
      </c>
      <c r="AF4" s="124"/>
      <c r="AG4" s="124"/>
      <c r="AH4" s="125"/>
      <c r="AI4" s="119" t="s">
        <v>214</v>
      </c>
      <c r="AJ4" s="123" t="s">
        <v>10</v>
      </c>
      <c r="AK4" s="124"/>
      <c r="AL4" s="125"/>
      <c r="AM4" s="119" t="s">
        <v>215</v>
      </c>
      <c r="AN4" s="123" t="s">
        <v>11</v>
      </c>
      <c r="AO4" s="124"/>
      <c r="AP4" s="124"/>
      <c r="AQ4" s="125"/>
      <c r="AR4" s="119" t="s">
        <v>216</v>
      </c>
      <c r="AS4" s="123" t="s">
        <v>12</v>
      </c>
      <c r="AT4" s="124"/>
      <c r="AU4" s="125"/>
      <c r="AV4" s="132" t="s">
        <v>217</v>
      </c>
      <c r="AW4" s="123" t="s">
        <v>13</v>
      </c>
      <c r="AX4" s="124"/>
      <c r="AY4" s="125"/>
      <c r="AZ4" s="119" t="s">
        <v>218</v>
      </c>
      <c r="BA4" s="123" t="s">
        <v>14</v>
      </c>
      <c r="BB4" s="124"/>
      <c r="BC4" s="124"/>
      <c r="BD4" s="125"/>
      <c r="BE4" s="126" t="s">
        <v>24</v>
      </c>
      <c r="BF4" s="43"/>
      <c r="BG4" s="60"/>
      <c r="BH4" s="60"/>
    </row>
    <row r="5" spans="1:60" s="49" customFormat="1" ht="28.15" customHeight="1" x14ac:dyDescent="0.2">
      <c r="A5" s="115"/>
      <c r="B5" s="117"/>
      <c r="C5" s="115"/>
      <c r="D5" s="115"/>
      <c r="E5" s="120"/>
      <c r="F5" s="61" t="s">
        <v>175</v>
      </c>
      <c r="G5" s="61" t="s">
        <v>176</v>
      </c>
      <c r="H5" s="61" t="s">
        <v>177</v>
      </c>
      <c r="I5" s="120"/>
      <c r="J5" s="62" t="s">
        <v>178</v>
      </c>
      <c r="K5" s="62" t="s">
        <v>179</v>
      </c>
      <c r="L5" s="61" t="s">
        <v>180</v>
      </c>
      <c r="M5" s="120"/>
      <c r="N5" s="62" t="s">
        <v>181</v>
      </c>
      <c r="O5" s="61" t="s">
        <v>182</v>
      </c>
      <c r="P5" s="61" t="s">
        <v>183</v>
      </c>
      <c r="Q5" s="61" t="s">
        <v>184</v>
      </c>
      <c r="R5" s="120"/>
      <c r="S5" s="61" t="s">
        <v>175</v>
      </c>
      <c r="T5" s="61" t="s">
        <v>176</v>
      </c>
      <c r="U5" s="61" t="s">
        <v>177</v>
      </c>
      <c r="V5" s="120"/>
      <c r="W5" s="61" t="s">
        <v>185</v>
      </c>
      <c r="X5" s="61" t="s">
        <v>186</v>
      </c>
      <c r="Y5" s="61" t="s">
        <v>187</v>
      </c>
      <c r="Z5" s="122"/>
      <c r="AA5" s="61" t="s">
        <v>188</v>
      </c>
      <c r="AB5" s="61" t="s">
        <v>189</v>
      </c>
      <c r="AC5" s="61" t="s">
        <v>190</v>
      </c>
      <c r="AD5" s="61" t="s">
        <v>191</v>
      </c>
      <c r="AE5" s="63" t="s">
        <v>196</v>
      </c>
      <c r="AF5" s="63" t="s">
        <v>175</v>
      </c>
      <c r="AG5" s="61" t="s">
        <v>176</v>
      </c>
      <c r="AH5" s="61" t="s">
        <v>177</v>
      </c>
      <c r="AI5" s="120"/>
      <c r="AJ5" s="61" t="s">
        <v>185</v>
      </c>
      <c r="AK5" s="62" t="s">
        <v>186</v>
      </c>
      <c r="AL5" s="62" t="s">
        <v>187</v>
      </c>
      <c r="AM5" s="120"/>
      <c r="AN5" s="61" t="s">
        <v>181</v>
      </c>
      <c r="AO5" s="62" t="s">
        <v>182</v>
      </c>
      <c r="AP5" s="62" t="s">
        <v>183</v>
      </c>
      <c r="AQ5" s="63" t="s">
        <v>184</v>
      </c>
      <c r="AR5" s="120"/>
      <c r="AS5" s="62" t="s">
        <v>219</v>
      </c>
      <c r="AT5" s="61" t="s">
        <v>220</v>
      </c>
      <c r="AU5" s="61" t="s">
        <v>221</v>
      </c>
      <c r="AV5" s="133"/>
      <c r="AW5" s="61" t="s">
        <v>185</v>
      </c>
      <c r="AX5" s="61" t="s">
        <v>186</v>
      </c>
      <c r="AY5" s="61" t="s">
        <v>187</v>
      </c>
      <c r="AZ5" s="120"/>
      <c r="BA5" s="61" t="s">
        <v>188</v>
      </c>
      <c r="BB5" s="61" t="s">
        <v>189</v>
      </c>
      <c r="BC5" s="61" t="s">
        <v>190</v>
      </c>
      <c r="BD5" s="61" t="s">
        <v>222</v>
      </c>
      <c r="BE5" s="127"/>
      <c r="BF5" s="43"/>
      <c r="BG5" s="60"/>
      <c r="BH5" s="60"/>
    </row>
    <row r="6" spans="1:60" s="49" customFormat="1" x14ac:dyDescent="0.2">
      <c r="A6" s="115"/>
      <c r="B6" s="117"/>
      <c r="C6" s="115"/>
      <c r="D6" s="115"/>
      <c r="E6" s="129" t="s">
        <v>198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1"/>
      <c r="BE6" s="127"/>
      <c r="BF6" s="43"/>
      <c r="BG6" s="60"/>
      <c r="BH6" s="60"/>
    </row>
    <row r="7" spans="1:60" s="49" customFormat="1" ht="14.25" x14ac:dyDescent="0.2">
      <c r="A7" s="115"/>
      <c r="B7" s="117"/>
      <c r="C7" s="115"/>
      <c r="D7" s="115"/>
      <c r="E7" s="64">
        <v>36</v>
      </c>
      <c r="F7" s="64">
        <v>37</v>
      </c>
      <c r="G7" s="64">
        <v>38</v>
      </c>
      <c r="H7" s="64">
        <v>39</v>
      </c>
      <c r="I7" s="65">
        <v>40</v>
      </c>
      <c r="J7" s="65">
        <v>41</v>
      </c>
      <c r="K7" s="65">
        <v>42</v>
      </c>
      <c r="L7" s="64">
        <v>43</v>
      </c>
      <c r="M7" s="65">
        <v>44</v>
      </c>
      <c r="N7" s="65">
        <v>45</v>
      </c>
      <c r="O7" s="64">
        <v>46</v>
      </c>
      <c r="P7" s="64">
        <v>47</v>
      </c>
      <c r="Q7" s="65">
        <v>48</v>
      </c>
      <c r="R7" s="65">
        <v>49</v>
      </c>
      <c r="S7" s="64">
        <v>50</v>
      </c>
      <c r="T7" s="65">
        <v>51</v>
      </c>
      <c r="U7" s="64">
        <v>52</v>
      </c>
      <c r="V7" s="64">
        <v>1</v>
      </c>
      <c r="W7" s="64">
        <v>2</v>
      </c>
      <c r="X7" s="64">
        <v>3</v>
      </c>
      <c r="Y7" s="64">
        <v>4</v>
      </c>
      <c r="Z7" s="64">
        <v>5</v>
      </c>
      <c r="AA7" s="64">
        <v>6</v>
      </c>
      <c r="AB7" s="64">
        <v>7</v>
      </c>
      <c r="AC7" s="64">
        <v>8</v>
      </c>
      <c r="AD7" s="66">
        <v>9</v>
      </c>
      <c r="AE7" s="67">
        <f t="shared" ref="AE7:BD7" si="0">AD7+1</f>
        <v>10</v>
      </c>
      <c r="AF7" s="67">
        <f t="shared" si="0"/>
        <v>11</v>
      </c>
      <c r="AG7" s="64">
        <f t="shared" si="0"/>
        <v>12</v>
      </c>
      <c r="AH7" s="64">
        <f t="shared" si="0"/>
        <v>13</v>
      </c>
      <c r="AI7" s="65">
        <f t="shared" si="0"/>
        <v>14</v>
      </c>
      <c r="AJ7" s="64">
        <f t="shared" si="0"/>
        <v>15</v>
      </c>
      <c r="AK7" s="65">
        <f t="shared" si="0"/>
        <v>16</v>
      </c>
      <c r="AL7" s="65">
        <f t="shared" si="0"/>
        <v>17</v>
      </c>
      <c r="AM7" s="65">
        <f t="shared" si="0"/>
        <v>18</v>
      </c>
      <c r="AN7" s="64">
        <f t="shared" si="0"/>
        <v>19</v>
      </c>
      <c r="AO7" s="65">
        <f t="shared" si="0"/>
        <v>20</v>
      </c>
      <c r="AP7" s="65">
        <f t="shared" si="0"/>
        <v>21</v>
      </c>
      <c r="AQ7" s="64">
        <f t="shared" si="0"/>
        <v>22</v>
      </c>
      <c r="AR7" s="65">
        <f t="shared" si="0"/>
        <v>23</v>
      </c>
      <c r="AS7" s="65">
        <f t="shared" si="0"/>
        <v>24</v>
      </c>
      <c r="AT7" s="64">
        <f t="shared" si="0"/>
        <v>25</v>
      </c>
      <c r="AU7" s="64">
        <f t="shared" si="0"/>
        <v>26</v>
      </c>
      <c r="AV7" s="64">
        <f t="shared" si="0"/>
        <v>27</v>
      </c>
      <c r="AW7" s="64">
        <f t="shared" si="0"/>
        <v>28</v>
      </c>
      <c r="AX7" s="64">
        <f t="shared" si="0"/>
        <v>29</v>
      </c>
      <c r="AY7" s="64">
        <f t="shared" si="0"/>
        <v>30</v>
      </c>
      <c r="AZ7" s="64">
        <f t="shared" si="0"/>
        <v>31</v>
      </c>
      <c r="BA7" s="64">
        <f t="shared" si="0"/>
        <v>32</v>
      </c>
      <c r="BB7" s="64">
        <f t="shared" si="0"/>
        <v>33</v>
      </c>
      <c r="BC7" s="64">
        <f t="shared" si="0"/>
        <v>34</v>
      </c>
      <c r="BD7" s="64">
        <f t="shared" si="0"/>
        <v>35</v>
      </c>
      <c r="BE7" s="127"/>
      <c r="BF7" s="43"/>
      <c r="BG7" s="60"/>
      <c r="BH7" s="60"/>
    </row>
    <row r="8" spans="1:60" s="49" customFormat="1" x14ac:dyDescent="0.2">
      <c r="A8" s="115"/>
      <c r="B8" s="117"/>
      <c r="C8" s="115"/>
      <c r="D8" s="115"/>
      <c r="E8" s="129" t="s">
        <v>199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1"/>
      <c r="BE8" s="127"/>
      <c r="BF8" s="43"/>
      <c r="BG8" s="60"/>
      <c r="BH8" s="60"/>
    </row>
    <row r="9" spans="1:60" s="49" customFormat="1" ht="14.25" x14ac:dyDescent="0.2">
      <c r="A9" s="115"/>
      <c r="B9" s="118"/>
      <c r="C9" s="115"/>
      <c r="D9" s="115"/>
      <c r="E9" s="64">
        <v>1</v>
      </c>
      <c r="F9" s="64">
        <v>2</v>
      </c>
      <c r="G9" s="64">
        <v>3</v>
      </c>
      <c r="H9" s="64">
        <v>4</v>
      </c>
      <c r="I9" s="65">
        <v>5</v>
      </c>
      <c r="J9" s="65">
        <v>6</v>
      </c>
      <c r="K9" s="65">
        <v>7</v>
      </c>
      <c r="L9" s="64">
        <v>8</v>
      </c>
      <c r="M9" s="65">
        <v>9</v>
      </c>
      <c r="N9" s="65">
        <v>10</v>
      </c>
      <c r="O9" s="64">
        <v>11</v>
      </c>
      <c r="P9" s="64">
        <v>12</v>
      </c>
      <c r="Q9" s="65">
        <v>13</v>
      </c>
      <c r="R9" s="65">
        <v>14</v>
      </c>
      <c r="S9" s="64">
        <v>15</v>
      </c>
      <c r="T9" s="65">
        <v>16</v>
      </c>
      <c r="U9" s="64">
        <v>17</v>
      </c>
      <c r="V9" s="64">
        <f>U9+1</f>
        <v>18</v>
      </c>
      <c r="W9" s="64">
        <f>V9+1</f>
        <v>19</v>
      </c>
      <c r="X9" s="64">
        <f>W9+1</f>
        <v>20</v>
      </c>
      <c r="Y9" s="64">
        <f>X9+1</f>
        <v>21</v>
      </c>
      <c r="Z9" s="64">
        <v>22</v>
      </c>
      <c r="AA9" s="64">
        <f t="shared" ref="AA9:BD9" si="1">Z9+1</f>
        <v>23</v>
      </c>
      <c r="AB9" s="64">
        <f t="shared" si="1"/>
        <v>24</v>
      </c>
      <c r="AC9" s="64">
        <f t="shared" si="1"/>
        <v>25</v>
      </c>
      <c r="AD9" s="66">
        <f t="shared" si="1"/>
        <v>26</v>
      </c>
      <c r="AE9" s="67">
        <f t="shared" si="1"/>
        <v>27</v>
      </c>
      <c r="AF9" s="67">
        <f t="shared" si="1"/>
        <v>28</v>
      </c>
      <c r="AG9" s="64">
        <f t="shared" si="1"/>
        <v>29</v>
      </c>
      <c r="AH9" s="64">
        <f t="shared" si="1"/>
        <v>30</v>
      </c>
      <c r="AI9" s="65">
        <f t="shared" si="1"/>
        <v>31</v>
      </c>
      <c r="AJ9" s="64">
        <f t="shared" si="1"/>
        <v>32</v>
      </c>
      <c r="AK9" s="65">
        <f t="shared" si="1"/>
        <v>33</v>
      </c>
      <c r="AL9" s="65">
        <f t="shared" si="1"/>
        <v>34</v>
      </c>
      <c r="AM9" s="65">
        <f t="shared" si="1"/>
        <v>35</v>
      </c>
      <c r="AN9" s="64">
        <f t="shared" si="1"/>
        <v>36</v>
      </c>
      <c r="AO9" s="65">
        <f t="shared" si="1"/>
        <v>37</v>
      </c>
      <c r="AP9" s="65">
        <f t="shared" si="1"/>
        <v>38</v>
      </c>
      <c r="AQ9" s="64">
        <f t="shared" si="1"/>
        <v>39</v>
      </c>
      <c r="AR9" s="65">
        <f t="shared" si="1"/>
        <v>40</v>
      </c>
      <c r="AS9" s="65">
        <f t="shared" si="1"/>
        <v>41</v>
      </c>
      <c r="AT9" s="64">
        <f t="shared" si="1"/>
        <v>42</v>
      </c>
      <c r="AU9" s="64">
        <f t="shared" si="1"/>
        <v>43</v>
      </c>
      <c r="AV9" s="64">
        <f t="shared" si="1"/>
        <v>44</v>
      </c>
      <c r="AW9" s="64">
        <f t="shared" si="1"/>
        <v>45</v>
      </c>
      <c r="AX9" s="64">
        <f t="shared" si="1"/>
        <v>46</v>
      </c>
      <c r="AY9" s="64">
        <f t="shared" si="1"/>
        <v>47</v>
      </c>
      <c r="AZ9" s="64">
        <f t="shared" si="1"/>
        <v>48</v>
      </c>
      <c r="BA9" s="64">
        <f t="shared" si="1"/>
        <v>49</v>
      </c>
      <c r="BB9" s="64">
        <f t="shared" si="1"/>
        <v>50</v>
      </c>
      <c r="BC9" s="64">
        <f t="shared" si="1"/>
        <v>51</v>
      </c>
      <c r="BD9" s="64">
        <f t="shared" si="1"/>
        <v>52</v>
      </c>
      <c r="BE9" s="128"/>
      <c r="BF9" s="43"/>
      <c r="BG9" s="60"/>
      <c r="BH9" s="60"/>
    </row>
    <row r="10" spans="1:60" ht="12.75" customHeight="1" x14ac:dyDescent="0.2">
      <c r="A10" s="134" t="s">
        <v>90</v>
      </c>
      <c r="B10" s="135" t="s">
        <v>64</v>
      </c>
      <c r="C10" s="137" t="s">
        <v>65</v>
      </c>
      <c r="D10" s="50" t="s">
        <v>16</v>
      </c>
      <c r="E10" s="51">
        <f>E12+E14+E16+E18+E20+E22+E24+E26+E28+E30+E32+E34+E36+E38</f>
        <v>35</v>
      </c>
      <c r="F10" s="51">
        <f t="shared" ref="F10:AT11" si="2">F12+F14+F16+F18+F20+F22+F24+F26+F28+F30+F32+F34+F36+F38</f>
        <v>35</v>
      </c>
      <c r="G10" s="51">
        <f t="shared" si="2"/>
        <v>35</v>
      </c>
      <c r="H10" s="51">
        <f t="shared" si="2"/>
        <v>35</v>
      </c>
      <c r="I10" s="51">
        <f t="shared" si="2"/>
        <v>35</v>
      </c>
      <c r="J10" s="51">
        <f t="shared" si="2"/>
        <v>35</v>
      </c>
      <c r="K10" s="51">
        <f t="shared" si="2"/>
        <v>35</v>
      </c>
      <c r="L10" s="51">
        <f t="shared" si="2"/>
        <v>35</v>
      </c>
      <c r="M10" s="51">
        <f t="shared" si="2"/>
        <v>35</v>
      </c>
      <c r="N10" s="51">
        <f t="shared" si="2"/>
        <v>35</v>
      </c>
      <c r="O10" s="51">
        <f t="shared" si="2"/>
        <v>35</v>
      </c>
      <c r="P10" s="51">
        <f t="shared" si="2"/>
        <v>35</v>
      </c>
      <c r="Q10" s="51">
        <f t="shared" si="2"/>
        <v>35</v>
      </c>
      <c r="R10" s="51">
        <f t="shared" si="2"/>
        <v>35</v>
      </c>
      <c r="S10" s="51">
        <f t="shared" si="2"/>
        <v>35</v>
      </c>
      <c r="T10" s="51">
        <f t="shared" si="2"/>
        <v>35</v>
      </c>
      <c r="U10" s="51"/>
      <c r="V10" s="51"/>
      <c r="W10" s="51"/>
      <c r="X10" s="51">
        <f t="shared" si="2"/>
        <v>35</v>
      </c>
      <c r="Y10" s="51">
        <f t="shared" si="2"/>
        <v>35</v>
      </c>
      <c r="Z10" s="51">
        <f t="shared" si="2"/>
        <v>35</v>
      </c>
      <c r="AA10" s="51">
        <f t="shared" si="2"/>
        <v>35</v>
      </c>
      <c r="AB10" s="51">
        <f t="shared" si="2"/>
        <v>35</v>
      </c>
      <c r="AC10" s="51">
        <f t="shared" si="2"/>
        <v>35</v>
      </c>
      <c r="AD10" s="51">
        <f t="shared" si="2"/>
        <v>35</v>
      </c>
      <c r="AE10" s="51">
        <f t="shared" si="2"/>
        <v>35</v>
      </c>
      <c r="AF10" s="51">
        <f t="shared" si="2"/>
        <v>35</v>
      </c>
      <c r="AG10" s="51">
        <f t="shared" si="2"/>
        <v>35</v>
      </c>
      <c r="AH10" s="51">
        <f t="shared" si="2"/>
        <v>35</v>
      </c>
      <c r="AI10" s="51">
        <f t="shared" si="2"/>
        <v>35</v>
      </c>
      <c r="AJ10" s="51">
        <f t="shared" si="2"/>
        <v>35</v>
      </c>
      <c r="AK10" s="51">
        <f t="shared" si="2"/>
        <v>35</v>
      </c>
      <c r="AL10" s="51">
        <f t="shared" si="2"/>
        <v>35</v>
      </c>
      <c r="AM10" s="51">
        <f t="shared" si="2"/>
        <v>35</v>
      </c>
      <c r="AN10" s="51">
        <f t="shared" si="2"/>
        <v>35</v>
      </c>
      <c r="AO10" s="51">
        <f t="shared" si="2"/>
        <v>35</v>
      </c>
      <c r="AP10" s="51">
        <f t="shared" si="2"/>
        <v>36</v>
      </c>
      <c r="AQ10" s="51">
        <f t="shared" si="2"/>
        <v>34</v>
      </c>
      <c r="AR10" s="51">
        <f t="shared" si="2"/>
        <v>36</v>
      </c>
      <c r="AS10" s="51">
        <f t="shared" si="2"/>
        <v>36</v>
      </c>
      <c r="AT10" s="51">
        <f t="shared" si="2"/>
        <v>36</v>
      </c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9">
        <f t="shared" ref="BE10:BE43" si="3">SUM(E10:BD10)</f>
        <v>1368</v>
      </c>
      <c r="BG10" s="85"/>
      <c r="BH10" s="85"/>
    </row>
    <row r="11" spans="1:60" ht="12.75" customHeight="1" x14ac:dyDescent="0.2">
      <c r="A11" s="134"/>
      <c r="B11" s="136"/>
      <c r="C11" s="138"/>
      <c r="D11" s="50" t="s">
        <v>17</v>
      </c>
      <c r="E11" s="9">
        <f>E13+E15+E17+E19+E21+E23+E25+E27+E29+E31+E33+E35+E37+E39</f>
        <v>17.5</v>
      </c>
      <c r="F11" s="9">
        <f t="shared" si="2"/>
        <v>17.5</v>
      </c>
      <c r="G11" s="9">
        <f t="shared" si="2"/>
        <v>17.5</v>
      </c>
      <c r="H11" s="9">
        <f t="shared" si="2"/>
        <v>17.5</v>
      </c>
      <c r="I11" s="9">
        <f t="shared" si="2"/>
        <v>17.5</v>
      </c>
      <c r="J11" s="9">
        <f t="shared" si="2"/>
        <v>17.5</v>
      </c>
      <c r="K11" s="9">
        <f t="shared" si="2"/>
        <v>17.5</v>
      </c>
      <c r="L11" s="9">
        <f t="shared" si="2"/>
        <v>17.5</v>
      </c>
      <c r="M11" s="9">
        <f t="shared" si="2"/>
        <v>17.5</v>
      </c>
      <c r="N11" s="9">
        <f t="shared" si="2"/>
        <v>17.5</v>
      </c>
      <c r="O11" s="9">
        <f t="shared" si="2"/>
        <v>17.5</v>
      </c>
      <c r="P11" s="9">
        <f t="shared" si="2"/>
        <v>17.5</v>
      </c>
      <c r="Q11" s="9">
        <f t="shared" si="2"/>
        <v>17.5</v>
      </c>
      <c r="R11" s="9">
        <f t="shared" si="2"/>
        <v>17.5</v>
      </c>
      <c r="S11" s="9">
        <f t="shared" si="2"/>
        <v>17.5</v>
      </c>
      <c r="T11" s="9">
        <f t="shared" si="2"/>
        <v>17.5</v>
      </c>
      <c r="U11" s="9"/>
      <c r="V11" s="9"/>
      <c r="W11" s="9"/>
      <c r="X11" s="9">
        <f t="shared" si="2"/>
        <v>17.5</v>
      </c>
      <c r="Y11" s="9">
        <f t="shared" si="2"/>
        <v>17.5</v>
      </c>
      <c r="Z11" s="9">
        <f t="shared" si="2"/>
        <v>17.5</v>
      </c>
      <c r="AA11" s="9">
        <f t="shared" si="2"/>
        <v>17.5</v>
      </c>
      <c r="AB11" s="9">
        <f t="shared" si="2"/>
        <v>17.5</v>
      </c>
      <c r="AC11" s="9">
        <f t="shared" si="2"/>
        <v>17.5</v>
      </c>
      <c r="AD11" s="9">
        <f t="shared" si="2"/>
        <v>17.5</v>
      </c>
      <c r="AE11" s="9">
        <f t="shared" si="2"/>
        <v>17.5</v>
      </c>
      <c r="AF11" s="9">
        <f t="shared" si="2"/>
        <v>17.5</v>
      </c>
      <c r="AG11" s="9">
        <f t="shared" si="2"/>
        <v>17.5</v>
      </c>
      <c r="AH11" s="9">
        <f t="shared" si="2"/>
        <v>17.5</v>
      </c>
      <c r="AI11" s="9">
        <f t="shared" si="2"/>
        <v>17.5</v>
      </c>
      <c r="AJ11" s="9">
        <f t="shared" si="2"/>
        <v>17.5</v>
      </c>
      <c r="AK11" s="9">
        <f t="shared" si="2"/>
        <v>17.5</v>
      </c>
      <c r="AL11" s="9">
        <f t="shared" si="2"/>
        <v>17.5</v>
      </c>
      <c r="AM11" s="9">
        <f t="shared" si="2"/>
        <v>17.5</v>
      </c>
      <c r="AN11" s="9">
        <f t="shared" si="2"/>
        <v>17.5</v>
      </c>
      <c r="AO11" s="9">
        <f t="shared" si="2"/>
        <v>17.5</v>
      </c>
      <c r="AP11" s="9">
        <f t="shared" si="2"/>
        <v>18</v>
      </c>
      <c r="AQ11" s="9">
        <f t="shared" si="2"/>
        <v>17</v>
      </c>
      <c r="AR11" s="9">
        <f t="shared" si="2"/>
        <v>18</v>
      </c>
      <c r="AS11" s="9">
        <f t="shared" si="2"/>
        <v>18</v>
      </c>
      <c r="AT11" s="9">
        <f t="shared" si="2"/>
        <v>18</v>
      </c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9">
        <f t="shared" si="3"/>
        <v>684</v>
      </c>
      <c r="BF11" s="44"/>
      <c r="BG11" s="85"/>
      <c r="BH11" s="85"/>
    </row>
    <row r="12" spans="1:60" s="49" customFormat="1" ht="12.75" customHeight="1" x14ac:dyDescent="0.2">
      <c r="A12" s="134"/>
      <c r="B12" s="139" t="s">
        <v>55</v>
      </c>
      <c r="C12" s="141" t="s">
        <v>119</v>
      </c>
      <c r="D12" s="53" t="s">
        <v>16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18">
        <v>2</v>
      </c>
      <c r="U12" s="36"/>
      <c r="V12" s="36"/>
      <c r="W12" s="36"/>
      <c r="X12" s="18">
        <v>2</v>
      </c>
      <c r="Y12" s="18">
        <v>2</v>
      </c>
      <c r="Z12" s="18">
        <v>2</v>
      </c>
      <c r="AA12" s="18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18">
        <v>2</v>
      </c>
      <c r="AP12" s="18">
        <v>2</v>
      </c>
      <c r="AQ12" s="18">
        <v>2</v>
      </c>
      <c r="AR12" s="18">
        <v>2</v>
      </c>
      <c r="AS12" s="18">
        <v>2</v>
      </c>
      <c r="AT12" s="18">
        <v>2</v>
      </c>
      <c r="AU12" s="36"/>
      <c r="AV12" s="18"/>
      <c r="AW12" s="18"/>
      <c r="AX12" s="18"/>
      <c r="AY12" s="18"/>
      <c r="AZ12" s="18"/>
      <c r="BA12" s="18"/>
      <c r="BB12" s="18"/>
      <c r="BC12" s="18"/>
      <c r="BD12" s="18"/>
      <c r="BE12" s="40">
        <f t="shared" si="3"/>
        <v>78</v>
      </c>
      <c r="BF12" s="43"/>
      <c r="BG12" s="85"/>
      <c r="BH12" s="85"/>
    </row>
    <row r="13" spans="1:60" s="49" customFormat="1" ht="12.75" customHeight="1" x14ac:dyDescent="0.2">
      <c r="A13" s="134"/>
      <c r="B13" s="140"/>
      <c r="C13" s="141"/>
      <c r="D13" s="53" t="s">
        <v>17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40">
        <v>1</v>
      </c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36"/>
      <c r="V13" s="36"/>
      <c r="W13" s="36"/>
      <c r="X13" s="40">
        <v>1</v>
      </c>
      <c r="Y13" s="40">
        <v>1</v>
      </c>
      <c r="Z13" s="40">
        <v>1</v>
      </c>
      <c r="AA13" s="40">
        <v>1</v>
      </c>
      <c r="AB13" s="40">
        <v>1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  <c r="AH13" s="40">
        <v>1</v>
      </c>
      <c r="AI13" s="40">
        <v>1</v>
      </c>
      <c r="AJ13" s="40">
        <v>1</v>
      </c>
      <c r="AK13" s="40">
        <v>1</v>
      </c>
      <c r="AL13" s="40">
        <v>1</v>
      </c>
      <c r="AM13" s="40">
        <v>1</v>
      </c>
      <c r="AN13" s="40">
        <v>1</v>
      </c>
      <c r="AO13" s="40">
        <v>1</v>
      </c>
      <c r="AP13" s="40">
        <v>1</v>
      </c>
      <c r="AQ13" s="40">
        <v>1</v>
      </c>
      <c r="AR13" s="40">
        <v>1</v>
      </c>
      <c r="AS13" s="40">
        <v>1</v>
      </c>
      <c r="AT13" s="40">
        <v>1</v>
      </c>
      <c r="AU13" s="36"/>
      <c r="AV13" s="18"/>
      <c r="AW13" s="18"/>
      <c r="AX13" s="18"/>
      <c r="AY13" s="18"/>
      <c r="AZ13" s="18"/>
      <c r="BA13" s="18"/>
      <c r="BB13" s="18"/>
      <c r="BC13" s="18"/>
      <c r="BD13" s="18"/>
      <c r="BE13" s="48">
        <f t="shared" si="3"/>
        <v>39</v>
      </c>
      <c r="BF13" s="43"/>
      <c r="BG13" s="85"/>
      <c r="BH13" s="85"/>
    </row>
    <row r="14" spans="1:60" s="49" customFormat="1" ht="12.75" customHeight="1" x14ac:dyDescent="0.2">
      <c r="A14" s="134"/>
      <c r="B14" s="139" t="s">
        <v>56</v>
      </c>
      <c r="C14" s="141" t="s">
        <v>120</v>
      </c>
      <c r="D14" s="53" t="s">
        <v>16</v>
      </c>
      <c r="E14" s="36">
        <v>3</v>
      </c>
      <c r="F14" s="36">
        <v>3</v>
      </c>
      <c r="G14" s="36">
        <v>3</v>
      </c>
      <c r="H14" s="36">
        <v>3</v>
      </c>
      <c r="I14" s="36">
        <v>3</v>
      </c>
      <c r="J14" s="36">
        <v>3</v>
      </c>
      <c r="K14" s="36">
        <v>3</v>
      </c>
      <c r="L14" s="36">
        <v>3</v>
      </c>
      <c r="M14" s="36">
        <v>3</v>
      </c>
      <c r="N14" s="36">
        <v>3</v>
      </c>
      <c r="O14" s="36">
        <v>3</v>
      </c>
      <c r="P14" s="36">
        <v>3</v>
      </c>
      <c r="Q14" s="36">
        <v>3</v>
      </c>
      <c r="R14" s="36">
        <v>3</v>
      </c>
      <c r="S14" s="36">
        <v>3</v>
      </c>
      <c r="T14" s="36">
        <v>3</v>
      </c>
      <c r="U14" s="36"/>
      <c r="V14" s="36"/>
      <c r="W14" s="36"/>
      <c r="X14" s="36">
        <v>3</v>
      </c>
      <c r="Y14" s="36">
        <v>3</v>
      </c>
      <c r="Z14" s="36">
        <v>3</v>
      </c>
      <c r="AA14" s="36">
        <v>3</v>
      </c>
      <c r="AB14" s="36">
        <v>3</v>
      </c>
      <c r="AC14" s="36">
        <v>3</v>
      </c>
      <c r="AD14" s="36">
        <v>3</v>
      </c>
      <c r="AE14" s="36">
        <v>3</v>
      </c>
      <c r="AF14" s="36">
        <v>3</v>
      </c>
      <c r="AG14" s="36">
        <v>3</v>
      </c>
      <c r="AH14" s="36">
        <v>3</v>
      </c>
      <c r="AI14" s="36">
        <v>3</v>
      </c>
      <c r="AJ14" s="36">
        <v>3</v>
      </c>
      <c r="AK14" s="36">
        <v>3</v>
      </c>
      <c r="AL14" s="36">
        <v>3</v>
      </c>
      <c r="AM14" s="36">
        <v>3</v>
      </c>
      <c r="AN14" s="36">
        <v>3</v>
      </c>
      <c r="AO14" s="36">
        <v>3</v>
      </c>
      <c r="AP14" s="36">
        <v>3</v>
      </c>
      <c r="AQ14" s="36">
        <v>3</v>
      </c>
      <c r="AR14" s="36">
        <v>3</v>
      </c>
      <c r="AS14" s="36">
        <v>3</v>
      </c>
      <c r="AT14" s="36">
        <v>3</v>
      </c>
      <c r="AU14" s="36"/>
      <c r="AV14" s="18"/>
      <c r="AW14" s="18"/>
      <c r="AX14" s="18"/>
      <c r="AY14" s="18"/>
      <c r="AZ14" s="18"/>
      <c r="BA14" s="18"/>
      <c r="BB14" s="18"/>
      <c r="BC14" s="18"/>
      <c r="BD14" s="18"/>
      <c r="BE14" s="40">
        <f t="shared" si="3"/>
        <v>117</v>
      </c>
      <c r="BF14" s="43"/>
      <c r="BG14" s="85"/>
      <c r="BH14" s="85"/>
    </row>
    <row r="15" spans="1:60" s="49" customFormat="1" ht="12.75" customHeight="1" x14ac:dyDescent="0.2">
      <c r="A15" s="134"/>
      <c r="B15" s="140"/>
      <c r="C15" s="141"/>
      <c r="D15" s="53" t="s">
        <v>17</v>
      </c>
      <c r="E15" s="41">
        <v>1.5</v>
      </c>
      <c r="F15" s="41">
        <v>1.5</v>
      </c>
      <c r="G15" s="41">
        <v>1.5</v>
      </c>
      <c r="H15" s="41">
        <v>1.5</v>
      </c>
      <c r="I15" s="41">
        <v>1.5</v>
      </c>
      <c r="J15" s="41">
        <v>1.5</v>
      </c>
      <c r="K15" s="41">
        <v>1.5</v>
      </c>
      <c r="L15" s="41">
        <v>1.5</v>
      </c>
      <c r="M15" s="41">
        <v>1.5</v>
      </c>
      <c r="N15" s="41">
        <v>1.5</v>
      </c>
      <c r="O15" s="41">
        <v>1.5</v>
      </c>
      <c r="P15" s="41">
        <v>1.5</v>
      </c>
      <c r="Q15" s="41">
        <v>1.5</v>
      </c>
      <c r="R15" s="41">
        <v>1.5</v>
      </c>
      <c r="S15" s="41">
        <v>1.5</v>
      </c>
      <c r="T15" s="41">
        <v>1.5</v>
      </c>
      <c r="U15" s="36"/>
      <c r="V15" s="36"/>
      <c r="W15" s="36"/>
      <c r="X15" s="41">
        <v>1.5</v>
      </c>
      <c r="Y15" s="41">
        <v>1.5</v>
      </c>
      <c r="Z15" s="41">
        <v>1.5</v>
      </c>
      <c r="AA15" s="41">
        <v>1.5</v>
      </c>
      <c r="AB15" s="41">
        <v>1.5</v>
      </c>
      <c r="AC15" s="41">
        <v>1.5</v>
      </c>
      <c r="AD15" s="41">
        <v>1.5</v>
      </c>
      <c r="AE15" s="41">
        <v>1.5</v>
      </c>
      <c r="AF15" s="41">
        <v>1.5</v>
      </c>
      <c r="AG15" s="41">
        <v>1.5</v>
      </c>
      <c r="AH15" s="41">
        <v>1.5</v>
      </c>
      <c r="AI15" s="41">
        <v>1.5</v>
      </c>
      <c r="AJ15" s="41">
        <v>1.5</v>
      </c>
      <c r="AK15" s="41">
        <v>1.5</v>
      </c>
      <c r="AL15" s="41">
        <v>1.5</v>
      </c>
      <c r="AM15" s="41">
        <v>1.5</v>
      </c>
      <c r="AN15" s="41">
        <v>1.5</v>
      </c>
      <c r="AO15" s="41">
        <v>1.5</v>
      </c>
      <c r="AP15" s="41">
        <v>1.5</v>
      </c>
      <c r="AQ15" s="41">
        <v>1.5</v>
      </c>
      <c r="AR15" s="41">
        <v>1.5</v>
      </c>
      <c r="AS15" s="41">
        <v>1.5</v>
      </c>
      <c r="AT15" s="41">
        <v>2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48">
        <f>SUM(E15:BD15)</f>
        <v>59</v>
      </c>
      <c r="BF15" s="43"/>
      <c r="BG15" s="85"/>
      <c r="BH15" s="85"/>
    </row>
    <row r="16" spans="1:60" s="49" customFormat="1" ht="12.75" customHeight="1" x14ac:dyDescent="0.2">
      <c r="A16" s="134"/>
      <c r="B16" s="139" t="s">
        <v>57</v>
      </c>
      <c r="C16" s="141" t="s">
        <v>18</v>
      </c>
      <c r="D16" s="53" t="s">
        <v>16</v>
      </c>
      <c r="E16" s="36">
        <v>3</v>
      </c>
      <c r="F16" s="36">
        <v>3</v>
      </c>
      <c r="G16" s="36">
        <v>3</v>
      </c>
      <c r="H16" s="36">
        <v>3</v>
      </c>
      <c r="I16" s="36">
        <v>3</v>
      </c>
      <c r="J16" s="36">
        <v>3</v>
      </c>
      <c r="K16" s="36">
        <v>3</v>
      </c>
      <c r="L16" s="36">
        <v>3</v>
      </c>
      <c r="M16" s="36">
        <v>3</v>
      </c>
      <c r="N16" s="36">
        <v>3</v>
      </c>
      <c r="O16" s="36">
        <v>3</v>
      </c>
      <c r="P16" s="36">
        <v>3</v>
      </c>
      <c r="Q16" s="36">
        <v>3</v>
      </c>
      <c r="R16" s="36">
        <v>3</v>
      </c>
      <c r="S16" s="36">
        <v>3</v>
      </c>
      <c r="T16" s="36">
        <v>3</v>
      </c>
      <c r="U16" s="36"/>
      <c r="V16" s="36"/>
      <c r="W16" s="36"/>
      <c r="X16" s="36">
        <v>3</v>
      </c>
      <c r="Y16" s="36">
        <v>3</v>
      </c>
      <c r="Z16" s="36">
        <v>3</v>
      </c>
      <c r="AA16" s="36">
        <v>3</v>
      </c>
      <c r="AB16" s="36">
        <v>3</v>
      </c>
      <c r="AC16" s="36">
        <v>3</v>
      </c>
      <c r="AD16" s="36">
        <v>3</v>
      </c>
      <c r="AE16" s="36">
        <v>3</v>
      </c>
      <c r="AF16" s="36">
        <v>3</v>
      </c>
      <c r="AG16" s="36">
        <v>3</v>
      </c>
      <c r="AH16" s="36">
        <v>3</v>
      </c>
      <c r="AI16" s="36">
        <v>3</v>
      </c>
      <c r="AJ16" s="36">
        <v>3</v>
      </c>
      <c r="AK16" s="36">
        <v>3</v>
      </c>
      <c r="AL16" s="36">
        <v>3</v>
      </c>
      <c r="AM16" s="36">
        <v>3</v>
      </c>
      <c r="AN16" s="36">
        <v>3</v>
      </c>
      <c r="AO16" s="36">
        <v>3</v>
      </c>
      <c r="AP16" s="36">
        <v>3</v>
      </c>
      <c r="AQ16" s="36">
        <v>3</v>
      </c>
      <c r="AR16" s="36">
        <v>3</v>
      </c>
      <c r="AS16" s="36">
        <v>3</v>
      </c>
      <c r="AT16" s="36">
        <v>3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40">
        <f t="shared" si="3"/>
        <v>117</v>
      </c>
      <c r="BF16" s="43"/>
      <c r="BG16" s="85"/>
      <c r="BH16" s="85"/>
    </row>
    <row r="17" spans="1:60" s="49" customFormat="1" x14ac:dyDescent="0.2">
      <c r="A17" s="134"/>
      <c r="B17" s="140"/>
      <c r="C17" s="141"/>
      <c r="D17" s="53" t="s">
        <v>17</v>
      </c>
      <c r="E17" s="41">
        <v>1.5</v>
      </c>
      <c r="F17" s="41">
        <v>1.5</v>
      </c>
      <c r="G17" s="41">
        <v>1.5</v>
      </c>
      <c r="H17" s="41">
        <v>1.5</v>
      </c>
      <c r="I17" s="41">
        <v>1.5</v>
      </c>
      <c r="J17" s="41">
        <v>1.5</v>
      </c>
      <c r="K17" s="41">
        <v>1.5</v>
      </c>
      <c r="L17" s="41">
        <v>1.5</v>
      </c>
      <c r="M17" s="41">
        <v>1.5</v>
      </c>
      <c r="N17" s="41">
        <v>1.5</v>
      </c>
      <c r="O17" s="41">
        <v>1.5</v>
      </c>
      <c r="P17" s="41">
        <v>1.5</v>
      </c>
      <c r="Q17" s="41">
        <v>1.5</v>
      </c>
      <c r="R17" s="41">
        <v>1.5</v>
      </c>
      <c r="S17" s="41">
        <v>1.5</v>
      </c>
      <c r="T17" s="41">
        <v>1.5</v>
      </c>
      <c r="U17" s="36"/>
      <c r="V17" s="36"/>
      <c r="W17" s="36"/>
      <c r="X17" s="41">
        <v>1.5</v>
      </c>
      <c r="Y17" s="41">
        <v>1.5</v>
      </c>
      <c r="Z17" s="41">
        <v>1.5</v>
      </c>
      <c r="AA17" s="41">
        <v>1.5</v>
      </c>
      <c r="AB17" s="41">
        <v>1.5</v>
      </c>
      <c r="AC17" s="41">
        <v>1.5</v>
      </c>
      <c r="AD17" s="41">
        <v>1.5</v>
      </c>
      <c r="AE17" s="41">
        <v>1.5</v>
      </c>
      <c r="AF17" s="41">
        <v>1.5</v>
      </c>
      <c r="AG17" s="41">
        <v>1.5</v>
      </c>
      <c r="AH17" s="41">
        <v>1.5</v>
      </c>
      <c r="AI17" s="41">
        <v>1.5</v>
      </c>
      <c r="AJ17" s="41">
        <v>1.5</v>
      </c>
      <c r="AK17" s="41">
        <v>1.5</v>
      </c>
      <c r="AL17" s="41">
        <v>1.5</v>
      </c>
      <c r="AM17" s="41">
        <v>1.5</v>
      </c>
      <c r="AN17" s="41">
        <v>1.5</v>
      </c>
      <c r="AO17" s="41">
        <v>1.5</v>
      </c>
      <c r="AP17" s="41">
        <v>1.5</v>
      </c>
      <c r="AQ17" s="41">
        <v>1.5</v>
      </c>
      <c r="AR17" s="41">
        <v>1.5</v>
      </c>
      <c r="AS17" s="41">
        <v>1.5</v>
      </c>
      <c r="AT17" s="41">
        <v>1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48">
        <f t="shared" si="3"/>
        <v>58</v>
      </c>
      <c r="BF17" s="43"/>
      <c r="BG17" s="85"/>
      <c r="BH17" s="85"/>
    </row>
    <row r="18" spans="1:60" s="49" customFormat="1" ht="12.75" customHeight="1" x14ac:dyDescent="0.2">
      <c r="A18" s="134"/>
      <c r="B18" s="139" t="s">
        <v>58</v>
      </c>
      <c r="C18" s="142" t="s">
        <v>83</v>
      </c>
      <c r="D18" s="53" t="s">
        <v>16</v>
      </c>
      <c r="E18" s="36">
        <v>4</v>
      </c>
      <c r="F18" s="36">
        <v>4</v>
      </c>
      <c r="G18" s="36">
        <v>4</v>
      </c>
      <c r="H18" s="36">
        <v>4</v>
      </c>
      <c r="I18" s="36">
        <v>4</v>
      </c>
      <c r="J18" s="36">
        <v>4</v>
      </c>
      <c r="K18" s="36">
        <v>4</v>
      </c>
      <c r="L18" s="36">
        <v>4</v>
      </c>
      <c r="M18" s="36">
        <v>4</v>
      </c>
      <c r="N18" s="36">
        <v>4</v>
      </c>
      <c r="O18" s="36">
        <v>4</v>
      </c>
      <c r="P18" s="36">
        <v>4</v>
      </c>
      <c r="Q18" s="36">
        <v>4</v>
      </c>
      <c r="R18" s="36">
        <v>4</v>
      </c>
      <c r="S18" s="36">
        <v>4</v>
      </c>
      <c r="T18" s="36">
        <v>4</v>
      </c>
      <c r="U18" s="36"/>
      <c r="V18" s="36"/>
      <c r="W18" s="36"/>
      <c r="X18" s="36">
        <v>4</v>
      </c>
      <c r="Y18" s="36">
        <v>4</v>
      </c>
      <c r="Z18" s="36">
        <v>4</v>
      </c>
      <c r="AA18" s="36">
        <v>4</v>
      </c>
      <c r="AB18" s="36">
        <v>4</v>
      </c>
      <c r="AC18" s="36">
        <v>4</v>
      </c>
      <c r="AD18" s="36">
        <v>4</v>
      </c>
      <c r="AE18" s="36">
        <v>4</v>
      </c>
      <c r="AF18" s="36">
        <v>4</v>
      </c>
      <c r="AG18" s="36">
        <v>4</v>
      </c>
      <c r="AH18" s="36">
        <v>4</v>
      </c>
      <c r="AI18" s="36">
        <v>4</v>
      </c>
      <c r="AJ18" s="36">
        <v>4</v>
      </c>
      <c r="AK18" s="36">
        <v>4</v>
      </c>
      <c r="AL18" s="36">
        <v>4</v>
      </c>
      <c r="AM18" s="36">
        <v>4</v>
      </c>
      <c r="AN18" s="36">
        <v>4</v>
      </c>
      <c r="AO18" s="36">
        <v>4</v>
      </c>
      <c r="AP18" s="36">
        <v>4</v>
      </c>
      <c r="AQ18" s="36">
        <v>4</v>
      </c>
      <c r="AR18" s="36">
        <v>4</v>
      </c>
      <c r="AS18" s="36">
        <v>4</v>
      </c>
      <c r="AT18" s="36">
        <v>4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40">
        <f t="shared" si="3"/>
        <v>156</v>
      </c>
      <c r="BF18" s="43"/>
      <c r="BG18" s="85"/>
      <c r="BH18" s="85"/>
    </row>
    <row r="19" spans="1:60" s="49" customFormat="1" ht="12.75" customHeight="1" x14ac:dyDescent="0.2">
      <c r="A19" s="134"/>
      <c r="B19" s="140"/>
      <c r="C19" s="143"/>
      <c r="D19" s="53" t="s">
        <v>17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2</v>
      </c>
      <c r="R19" s="29">
        <v>2</v>
      </c>
      <c r="S19" s="29">
        <v>2</v>
      </c>
      <c r="T19" s="29">
        <v>2</v>
      </c>
      <c r="U19" s="36"/>
      <c r="V19" s="36"/>
      <c r="W19" s="36"/>
      <c r="X19" s="29">
        <v>2</v>
      </c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>
        <v>2</v>
      </c>
      <c r="AE19" s="29">
        <v>2</v>
      </c>
      <c r="AF19" s="29">
        <v>2</v>
      </c>
      <c r="AG19" s="29">
        <v>2</v>
      </c>
      <c r="AH19" s="29">
        <v>2</v>
      </c>
      <c r="AI19" s="29">
        <v>2</v>
      </c>
      <c r="AJ19" s="29">
        <v>2</v>
      </c>
      <c r="AK19" s="29">
        <v>2</v>
      </c>
      <c r="AL19" s="29">
        <v>2</v>
      </c>
      <c r="AM19" s="29">
        <v>2</v>
      </c>
      <c r="AN19" s="29">
        <v>2</v>
      </c>
      <c r="AO19" s="29">
        <v>2</v>
      </c>
      <c r="AP19" s="29">
        <v>2</v>
      </c>
      <c r="AQ19" s="29">
        <v>2</v>
      </c>
      <c r="AR19" s="29">
        <v>2</v>
      </c>
      <c r="AS19" s="29">
        <v>2</v>
      </c>
      <c r="AT19" s="29">
        <v>2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48">
        <f t="shared" si="3"/>
        <v>78</v>
      </c>
      <c r="BF19" s="43"/>
      <c r="BG19" s="85"/>
      <c r="BH19" s="85"/>
    </row>
    <row r="20" spans="1:60" s="49" customFormat="1" ht="12.75" customHeight="1" x14ac:dyDescent="0.2">
      <c r="A20" s="134"/>
      <c r="B20" s="139" t="s">
        <v>59</v>
      </c>
      <c r="C20" s="142" t="s">
        <v>19</v>
      </c>
      <c r="D20" s="53" t="s">
        <v>16</v>
      </c>
      <c r="E20" s="36">
        <v>3</v>
      </c>
      <c r="F20" s="36">
        <v>3</v>
      </c>
      <c r="G20" s="36">
        <v>3</v>
      </c>
      <c r="H20" s="36">
        <v>3</v>
      </c>
      <c r="I20" s="36">
        <v>3</v>
      </c>
      <c r="J20" s="36">
        <v>3</v>
      </c>
      <c r="K20" s="36">
        <v>3</v>
      </c>
      <c r="L20" s="36">
        <v>3</v>
      </c>
      <c r="M20" s="36">
        <v>3</v>
      </c>
      <c r="N20" s="36">
        <v>3</v>
      </c>
      <c r="O20" s="36">
        <v>3</v>
      </c>
      <c r="P20" s="36">
        <v>3</v>
      </c>
      <c r="Q20" s="36">
        <v>3</v>
      </c>
      <c r="R20" s="36">
        <v>3</v>
      </c>
      <c r="S20" s="36">
        <v>3</v>
      </c>
      <c r="T20" s="36">
        <v>3</v>
      </c>
      <c r="U20" s="18"/>
      <c r="V20" s="36"/>
      <c r="W20" s="36"/>
      <c r="X20" s="36">
        <v>3</v>
      </c>
      <c r="Y20" s="36">
        <v>3</v>
      </c>
      <c r="Z20" s="36">
        <v>3</v>
      </c>
      <c r="AA20" s="36">
        <v>3</v>
      </c>
      <c r="AB20" s="36">
        <v>3</v>
      </c>
      <c r="AC20" s="36">
        <v>3</v>
      </c>
      <c r="AD20" s="36">
        <v>3</v>
      </c>
      <c r="AE20" s="36">
        <v>3</v>
      </c>
      <c r="AF20" s="36">
        <v>3</v>
      </c>
      <c r="AG20" s="36">
        <v>3</v>
      </c>
      <c r="AH20" s="36">
        <v>3</v>
      </c>
      <c r="AI20" s="36">
        <v>3</v>
      </c>
      <c r="AJ20" s="36">
        <v>3</v>
      </c>
      <c r="AK20" s="36">
        <v>3</v>
      </c>
      <c r="AL20" s="36">
        <v>3</v>
      </c>
      <c r="AM20" s="36">
        <v>3</v>
      </c>
      <c r="AN20" s="36">
        <v>3</v>
      </c>
      <c r="AO20" s="36">
        <v>3</v>
      </c>
      <c r="AP20" s="36">
        <v>3</v>
      </c>
      <c r="AQ20" s="36">
        <v>3</v>
      </c>
      <c r="AR20" s="36">
        <v>4</v>
      </c>
      <c r="AS20" s="36">
        <v>3</v>
      </c>
      <c r="AT20" s="36">
        <v>5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40">
        <f t="shared" si="3"/>
        <v>120</v>
      </c>
      <c r="BF20" s="43"/>
      <c r="BG20" s="85"/>
      <c r="BH20" s="85"/>
    </row>
    <row r="21" spans="1:60" s="49" customFormat="1" ht="12.75" customHeight="1" x14ac:dyDescent="0.2">
      <c r="A21" s="134"/>
      <c r="B21" s="140"/>
      <c r="C21" s="143"/>
      <c r="D21" s="53" t="s">
        <v>17</v>
      </c>
      <c r="E21" s="41">
        <v>1.5</v>
      </c>
      <c r="F21" s="41">
        <v>1.5</v>
      </c>
      <c r="G21" s="41">
        <v>1.5</v>
      </c>
      <c r="H21" s="41">
        <v>1.5</v>
      </c>
      <c r="I21" s="41">
        <v>1.5</v>
      </c>
      <c r="J21" s="41">
        <v>1.5</v>
      </c>
      <c r="K21" s="41">
        <v>1.5</v>
      </c>
      <c r="L21" s="41">
        <v>1.5</v>
      </c>
      <c r="M21" s="41">
        <v>1.5</v>
      </c>
      <c r="N21" s="41">
        <v>1.5</v>
      </c>
      <c r="O21" s="41">
        <v>1.5</v>
      </c>
      <c r="P21" s="41">
        <v>1.5</v>
      </c>
      <c r="Q21" s="41">
        <v>1.5</v>
      </c>
      <c r="R21" s="41">
        <v>1.5</v>
      </c>
      <c r="S21" s="41">
        <v>1.5</v>
      </c>
      <c r="T21" s="41">
        <v>1.5</v>
      </c>
      <c r="U21" s="36"/>
      <c r="V21" s="36"/>
      <c r="W21" s="36"/>
      <c r="X21" s="41">
        <v>1.5</v>
      </c>
      <c r="Y21" s="41">
        <v>1.5</v>
      </c>
      <c r="Z21" s="41">
        <v>1.5</v>
      </c>
      <c r="AA21" s="41">
        <v>1.5</v>
      </c>
      <c r="AB21" s="41">
        <v>1.5</v>
      </c>
      <c r="AC21" s="41">
        <v>1.5</v>
      </c>
      <c r="AD21" s="41">
        <v>1.5</v>
      </c>
      <c r="AE21" s="41">
        <v>1.5</v>
      </c>
      <c r="AF21" s="41">
        <v>1.5</v>
      </c>
      <c r="AG21" s="41">
        <v>1.5</v>
      </c>
      <c r="AH21" s="41">
        <v>1.5</v>
      </c>
      <c r="AI21" s="41">
        <v>1.5</v>
      </c>
      <c r="AJ21" s="41">
        <v>1.5</v>
      </c>
      <c r="AK21" s="41">
        <v>1.5</v>
      </c>
      <c r="AL21" s="41">
        <v>1.5</v>
      </c>
      <c r="AM21" s="41">
        <v>1.5</v>
      </c>
      <c r="AN21" s="41">
        <v>1.5</v>
      </c>
      <c r="AO21" s="41">
        <v>1.5</v>
      </c>
      <c r="AP21" s="41">
        <v>1.5</v>
      </c>
      <c r="AQ21" s="41">
        <v>1.5</v>
      </c>
      <c r="AR21" s="29">
        <v>2</v>
      </c>
      <c r="AS21" s="41">
        <v>1.5</v>
      </c>
      <c r="AT21" s="41">
        <v>2.5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48">
        <f t="shared" si="3"/>
        <v>60</v>
      </c>
      <c r="BF21" s="43"/>
      <c r="BG21" s="85"/>
      <c r="BH21" s="85"/>
    </row>
    <row r="22" spans="1:60" s="49" customFormat="1" ht="12.75" customHeight="1" x14ac:dyDescent="0.2">
      <c r="A22" s="134"/>
      <c r="B22" s="139" t="s">
        <v>60</v>
      </c>
      <c r="C22" s="142" t="s">
        <v>20</v>
      </c>
      <c r="D22" s="53" t="s">
        <v>16</v>
      </c>
      <c r="E22" s="36">
        <v>3</v>
      </c>
      <c r="F22" s="36">
        <v>3</v>
      </c>
      <c r="G22" s="36">
        <v>3</v>
      </c>
      <c r="H22" s="36">
        <v>3</v>
      </c>
      <c r="I22" s="36">
        <v>3</v>
      </c>
      <c r="J22" s="36">
        <v>3</v>
      </c>
      <c r="K22" s="36">
        <v>3</v>
      </c>
      <c r="L22" s="36">
        <v>3</v>
      </c>
      <c r="M22" s="36">
        <v>3</v>
      </c>
      <c r="N22" s="36">
        <v>3</v>
      </c>
      <c r="O22" s="36">
        <v>3</v>
      </c>
      <c r="P22" s="36">
        <v>3</v>
      </c>
      <c r="Q22" s="36">
        <v>3</v>
      </c>
      <c r="R22" s="36">
        <v>3</v>
      </c>
      <c r="S22" s="36">
        <v>3</v>
      </c>
      <c r="T22" s="36">
        <v>3</v>
      </c>
      <c r="U22" s="36"/>
      <c r="V22" s="36"/>
      <c r="W22" s="36"/>
      <c r="X22" s="36">
        <v>3</v>
      </c>
      <c r="Y22" s="36">
        <v>3</v>
      </c>
      <c r="Z22" s="36">
        <v>3</v>
      </c>
      <c r="AA22" s="36">
        <v>3</v>
      </c>
      <c r="AB22" s="36">
        <v>3</v>
      </c>
      <c r="AC22" s="36">
        <v>3</v>
      </c>
      <c r="AD22" s="36">
        <v>3</v>
      </c>
      <c r="AE22" s="36">
        <v>3</v>
      </c>
      <c r="AF22" s="36">
        <v>3</v>
      </c>
      <c r="AG22" s="36">
        <v>3</v>
      </c>
      <c r="AH22" s="36">
        <v>3</v>
      </c>
      <c r="AI22" s="36">
        <v>3</v>
      </c>
      <c r="AJ22" s="36">
        <v>3</v>
      </c>
      <c r="AK22" s="36">
        <v>3</v>
      </c>
      <c r="AL22" s="36">
        <v>3</v>
      </c>
      <c r="AM22" s="36">
        <v>3</v>
      </c>
      <c r="AN22" s="36">
        <v>3</v>
      </c>
      <c r="AO22" s="36">
        <v>3</v>
      </c>
      <c r="AP22" s="36">
        <v>3</v>
      </c>
      <c r="AQ22" s="36">
        <v>3</v>
      </c>
      <c r="AR22" s="36">
        <v>3</v>
      </c>
      <c r="AS22" s="36">
        <v>3</v>
      </c>
      <c r="AT22" s="36">
        <v>3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40">
        <f t="shared" si="3"/>
        <v>117</v>
      </c>
      <c r="BF22" s="43"/>
      <c r="BG22" s="85"/>
      <c r="BH22" s="85"/>
    </row>
    <row r="23" spans="1:60" s="49" customFormat="1" ht="12.75" customHeight="1" x14ac:dyDescent="0.2">
      <c r="A23" s="134"/>
      <c r="B23" s="140"/>
      <c r="C23" s="143"/>
      <c r="D23" s="53" t="s">
        <v>17</v>
      </c>
      <c r="E23" s="41">
        <v>1.5</v>
      </c>
      <c r="F23" s="41">
        <v>1.5</v>
      </c>
      <c r="G23" s="41">
        <v>1.5</v>
      </c>
      <c r="H23" s="41">
        <v>1.5</v>
      </c>
      <c r="I23" s="41">
        <v>1.5</v>
      </c>
      <c r="J23" s="41">
        <v>1.5</v>
      </c>
      <c r="K23" s="41">
        <v>1.5</v>
      </c>
      <c r="L23" s="41">
        <v>1.5</v>
      </c>
      <c r="M23" s="41">
        <v>1.5</v>
      </c>
      <c r="N23" s="41">
        <v>1.5</v>
      </c>
      <c r="O23" s="41">
        <v>1.5</v>
      </c>
      <c r="P23" s="41">
        <v>1.5</v>
      </c>
      <c r="Q23" s="41">
        <v>1.5</v>
      </c>
      <c r="R23" s="41">
        <v>1.5</v>
      </c>
      <c r="S23" s="41">
        <v>1.5</v>
      </c>
      <c r="T23" s="41">
        <v>1.5</v>
      </c>
      <c r="U23" s="36"/>
      <c r="V23" s="36"/>
      <c r="W23" s="36"/>
      <c r="X23" s="41">
        <v>1.5</v>
      </c>
      <c r="Y23" s="41">
        <v>1.5</v>
      </c>
      <c r="Z23" s="41">
        <v>1.5</v>
      </c>
      <c r="AA23" s="41">
        <v>1.5</v>
      </c>
      <c r="AB23" s="41">
        <v>1.5</v>
      </c>
      <c r="AC23" s="41">
        <v>1.5</v>
      </c>
      <c r="AD23" s="41">
        <v>1.5</v>
      </c>
      <c r="AE23" s="41">
        <v>1.5</v>
      </c>
      <c r="AF23" s="41">
        <v>1.5</v>
      </c>
      <c r="AG23" s="41">
        <v>1.5</v>
      </c>
      <c r="AH23" s="41">
        <v>1.5</v>
      </c>
      <c r="AI23" s="41">
        <v>1.5</v>
      </c>
      <c r="AJ23" s="41">
        <v>1.5</v>
      </c>
      <c r="AK23" s="41">
        <v>1.5</v>
      </c>
      <c r="AL23" s="41">
        <v>1.5</v>
      </c>
      <c r="AM23" s="41">
        <v>1.5</v>
      </c>
      <c r="AN23" s="41">
        <v>1.5</v>
      </c>
      <c r="AO23" s="41">
        <v>1.5</v>
      </c>
      <c r="AP23" s="41">
        <v>1.5</v>
      </c>
      <c r="AQ23" s="41">
        <v>1.5</v>
      </c>
      <c r="AR23" s="41">
        <v>1.5</v>
      </c>
      <c r="AS23" s="41">
        <v>1.5</v>
      </c>
      <c r="AT23" s="41">
        <v>1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48">
        <f t="shared" si="3"/>
        <v>58</v>
      </c>
      <c r="BF23" s="43"/>
      <c r="BG23" s="85"/>
      <c r="BH23" s="85"/>
    </row>
    <row r="24" spans="1:60" s="49" customFormat="1" ht="12.75" customHeight="1" x14ac:dyDescent="0.2">
      <c r="A24" s="134"/>
      <c r="B24" s="144" t="s">
        <v>61</v>
      </c>
      <c r="C24" s="142" t="s">
        <v>21</v>
      </c>
      <c r="D24" s="53" t="s">
        <v>16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>
        <v>3</v>
      </c>
      <c r="Y24" s="36">
        <v>3</v>
      </c>
      <c r="Z24" s="36">
        <v>3</v>
      </c>
      <c r="AA24" s="36">
        <v>3</v>
      </c>
      <c r="AB24" s="36">
        <v>3</v>
      </c>
      <c r="AC24" s="36">
        <v>3</v>
      </c>
      <c r="AD24" s="36">
        <v>3</v>
      </c>
      <c r="AE24" s="36">
        <v>3</v>
      </c>
      <c r="AF24" s="36">
        <v>3</v>
      </c>
      <c r="AG24" s="36">
        <v>3</v>
      </c>
      <c r="AH24" s="36">
        <v>3</v>
      </c>
      <c r="AI24" s="36">
        <v>3</v>
      </c>
      <c r="AJ24" s="36">
        <v>3</v>
      </c>
      <c r="AK24" s="36">
        <v>3</v>
      </c>
      <c r="AL24" s="36">
        <v>3</v>
      </c>
      <c r="AM24" s="36">
        <v>3</v>
      </c>
      <c r="AN24" s="36">
        <v>3</v>
      </c>
      <c r="AO24" s="36">
        <v>3</v>
      </c>
      <c r="AP24" s="36">
        <v>3</v>
      </c>
      <c r="AQ24" s="36">
        <v>3</v>
      </c>
      <c r="AR24" s="36">
        <v>3</v>
      </c>
      <c r="AS24" s="36">
        <v>3</v>
      </c>
      <c r="AT24" s="36">
        <v>4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40">
        <f t="shared" si="3"/>
        <v>70</v>
      </c>
      <c r="BF24" s="43"/>
      <c r="BG24" s="85"/>
      <c r="BH24" s="85"/>
    </row>
    <row r="25" spans="1:60" s="49" customFormat="1" ht="12.75" customHeight="1" x14ac:dyDescent="0.2">
      <c r="A25" s="134"/>
      <c r="B25" s="144"/>
      <c r="C25" s="143"/>
      <c r="D25" s="53" t="s">
        <v>17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36"/>
      <c r="V25" s="36"/>
      <c r="W25" s="36"/>
      <c r="X25" s="41">
        <v>1.5</v>
      </c>
      <c r="Y25" s="41">
        <v>1.5</v>
      </c>
      <c r="Z25" s="41">
        <v>1.5</v>
      </c>
      <c r="AA25" s="41">
        <v>1.5</v>
      </c>
      <c r="AB25" s="41">
        <v>1.5</v>
      </c>
      <c r="AC25" s="41">
        <v>1.5</v>
      </c>
      <c r="AD25" s="41">
        <v>1.5</v>
      </c>
      <c r="AE25" s="41">
        <v>1.5</v>
      </c>
      <c r="AF25" s="41">
        <v>1.5</v>
      </c>
      <c r="AG25" s="41">
        <v>1.5</v>
      </c>
      <c r="AH25" s="41">
        <v>1.5</v>
      </c>
      <c r="AI25" s="41">
        <v>1.5</v>
      </c>
      <c r="AJ25" s="41">
        <v>1.5</v>
      </c>
      <c r="AK25" s="41">
        <v>1.5</v>
      </c>
      <c r="AL25" s="41">
        <v>1.5</v>
      </c>
      <c r="AM25" s="41">
        <v>1.5</v>
      </c>
      <c r="AN25" s="41">
        <v>1.5</v>
      </c>
      <c r="AO25" s="41">
        <v>1.5</v>
      </c>
      <c r="AP25" s="41">
        <v>1.5</v>
      </c>
      <c r="AQ25" s="41">
        <v>1.5</v>
      </c>
      <c r="AR25" s="41">
        <v>1.5</v>
      </c>
      <c r="AS25" s="41">
        <v>1.5</v>
      </c>
      <c r="AT25" s="41">
        <v>2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48">
        <f t="shared" si="3"/>
        <v>35</v>
      </c>
      <c r="BF25" s="43"/>
      <c r="BG25" s="85"/>
      <c r="BH25" s="85"/>
    </row>
    <row r="26" spans="1:60" s="49" customFormat="1" ht="12.75" customHeight="1" x14ac:dyDescent="0.2">
      <c r="A26" s="134"/>
      <c r="B26" s="144" t="s">
        <v>68</v>
      </c>
      <c r="C26" s="142" t="s">
        <v>104</v>
      </c>
      <c r="D26" s="53" t="s">
        <v>16</v>
      </c>
      <c r="E26" s="36">
        <v>3</v>
      </c>
      <c r="F26" s="36">
        <v>3</v>
      </c>
      <c r="G26" s="36">
        <v>3</v>
      </c>
      <c r="H26" s="36">
        <v>3</v>
      </c>
      <c r="I26" s="36">
        <v>3</v>
      </c>
      <c r="J26" s="36">
        <v>3</v>
      </c>
      <c r="K26" s="36">
        <v>3</v>
      </c>
      <c r="L26" s="36">
        <v>3</v>
      </c>
      <c r="M26" s="36">
        <v>3</v>
      </c>
      <c r="N26" s="36">
        <v>3</v>
      </c>
      <c r="O26" s="36">
        <v>3</v>
      </c>
      <c r="P26" s="36">
        <v>3</v>
      </c>
      <c r="Q26" s="36">
        <v>3</v>
      </c>
      <c r="R26" s="36">
        <v>3</v>
      </c>
      <c r="S26" s="36">
        <v>3</v>
      </c>
      <c r="T26" s="36">
        <v>3</v>
      </c>
      <c r="U26" s="36"/>
      <c r="V26" s="36"/>
      <c r="W26" s="36"/>
      <c r="X26" s="36">
        <v>2</v>
      </c>
      <c r="Y26" s="36">
        <v>2</v>
      </c>
      <c r="Z26" s="36">
        <v>2</v>
      </c>
      <c r="AA26" s="36">
        <v>2</v>
      </c>
      <c r="AB26" s="36">
        <v>2</v>
      </c>
      <c r="AC26" s="36">
        <v>2</v>
      </c>
      <c r="AD26" s="36">
        <v>2</v>
      </c>
      <c r="AE26" s="36">
        <v>2</v>
      </c>
      <c r="AF26" s="36">
        <v>2</v>
      </c>
      <c r="AG26" s="36">
        <v>2</v>
      </c>
      <c r="AH26" s="36">
        <v>2</v>
      </c>
      <c r="AI26" s="36">
        <v>2</v>
      </c>
      <c r="AJ26" s="36">
        <v>2</v>
      </c>
      <c r="AK26" s="36">
        <v>2</v>
      </c>
      <c r="AL26" s="36">
        <v>2</v>
      </c>
      <c r="AM26" s="36">
        <v>2</v>
      </c>
      <c r="AN26" s="36">
        <v>2</v>
      </c>
      <c r="AO26" s="36">
        <v>2</v>
      </c>
      <c r="AP26" s="36">
        <v>2</v>
      </c>
      <c r="AQ26" s="36">
        <v>2</v>
      </c>
      <c r="AR26" s="36">
        <v>3</v>
      </c>
      <c r="AS26" s="36">
        <v>4</v>
      </c>
      <c r="AT26" s="36">
        <v>2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40">
        <f t="shared" si="3"/>
        <v>97</v>
      </c>
      <c r="BF26" s="43"/>
      <c r="BG26" s="85"/>
      <c r="BH26" s="85"/>
    </row>
    <row r="27" spans="1:60" s="49" customFormat="1" ht="12.75" customHeight="1" x14ac:dyDescent="0.2">
      <c r="A27" s="134"/>
      <c r="B27" s="144"/>
      <c r="C27" s="143"/>
      <c r="D27" s="53" t="s">
        <v>17</v>
      </c>
      <c r="E27" s="41">
        <v>1.5</v>
      </c>
      <c r="F27" s="41">
        <v>1.5</v>
      </c>
      <c r="G27" s="41">
        <v>1.5</v>
      </c>
      <c r="H27" s="41">
        <v>1.5</v>
      </c>
      <c r="I27" s="41">
        <v>1.5</v>
      </c>
      <c r="J27" s="41">
        <v>1.5</v>
      </c>
      <c r="K27" s="41">
        <v>1.5</v>
      </c>
      <c r="L27" s="41">
        <v>1.5</v>
      </c>
      <c r="M27" s="41">
        <v>1.5</v>
      </c>
      <c r="N27" s="41">
        <v>1.5</v>
      </c>
      <c r="O27" s="41">
        <v>1.5</v>
      </c>
      <c r="P27" s="41">
        <v>1.5</v>
      </c>
      <c r="Q27" s="41">
        <v>1.5</v>
      </c>
      <c r="R27" s="41">
        <v>1.5</v>
      </c>
      <c r="S27" s="41">
        <v>1.5</v>
      </c>
      <c r="T27" s="41">
        <v>1.5</v>
      </c>
      <c r="U27" s="36"/>
      <c r="V27" s="36"/>
      <c r="W27" s="36"/>
      <c r="X27" s="29">
        <v>1</v>
      </c>
      <c r="Y27" s="29">
        <v>1</v>
      </c>
      <c r="Z27" s="29">
        <v>1</v>
      </c>
      <c r="AA27" s="29">
        <v>1</v>
      </c>
      <c r="AB27" s="29">
        <v>1</v>
      </c>
      <c r="AC27" s="29">
        <v>1</v>
      </c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29">
        <v>1</v>
      </c>
      <c r="AK27" s="29">
        <v>1</v>
      </c>
      <c r="AL27" s="29">
        <v>1</v>
      </c>
      <c r="AM27" s="29">
        <v>1</v>
      </c>
      <c r="AN27" s="29">
        <v>1</v>
      </c>
      <c r="AO27" s="29">
        <v>1</v>
      </c>
      <c r="AP27" s="29">
        <v>1</v>
      </c>
      <c r="AQ27" s="29">
        <v>1</v>
      </c>
      <c r="AR27" s="41">
        <v>1.5</v>
      </c>
      <c r="AS27" s="29">
        <v>2</v>
      </c>
      <c r="AT27" s="41">
        <v>1.5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48">
        <f t="shared" si="3"/>
        <v>49</v>
      </c>
      <c r="BF27" s="43"/>
      <c r="BG27" s="85"/>
      <c r="BH27" s="85"/>
    </row>
    <row r="28" spans="1:60" s="49" customFormat="1" ht="12.75" customHeight="1" x14ac:dyDescent="0.2">
      <c r="A28" s="134"/>
      <c r="B28" s="144" t="s">
        <v>69</v>
      </c>
      <c r="C28" s="142" t="s">
        <v>105</v>
      </c>
      <c r="D28" s="53" t="s">
        <v>16</v>
      </c>
      <c r="E28" s="36">
        <v>4</v>
      </c>
      <c r="F28" s="36">
        <v>4</v>
      </c>
      <c r="G28" s="36">
        <v>4</v>
      </c>
      <c r="H28" s="36">
        <v>4</v>
      </c>
      <c r="I28" s="36">
        <v>4</v>
      </c>
      <c r="J28" s="36">
        <v>4</v>
      </c>
      <c r="K28" s="36">
        <v>4</v>
      </c>
      <c r="L28" s="36">
        <v>4</v>
      </c>
      <c r="M28" s="36">
        <v>4</v>
      </c>
      <c r="N28" s="36">
        <v>4</v>
      </c>
      <c r="O28" s="36">
        <v>4</v>
      </c>
      <c r="P28" s="36">
        <v>4</v>
      </c>
      <c r="Q28" s="36">
        <v>4</v>
      </c>
      <c r="R28" s="36">
        <v>4</v>
      </c>
      <c r="S28" s="36">
        <v>4</v>
      </c>
      <c r="T28" s="36">
        <v>4</v>
      </c>
      <c r="U28" s="36"/>
      <c r="V28" s="36"/>
      <c r="W28" s="36"/>
      <c r="X28" s="36">
        <v>2</v>
      </c>
      <c r="Y28" s="36">
        <v>2</v>
      </c>
      <c r="Z28" s="36">
        <v>2</v>
      </c>
      <c r="AA28" s="36">
        <v>2</v>
      </c>
      <c r="AB28" s="36">
        <v>2</v>
      </c>
      <c r="AC28" s="36">
        <v>2</v>
      </c>
      <c r="AD28" s="36">
        <v>2</v>
      </c>
      <c r="AE28" s="36">
        <v>2</v>
      </c>
      <c r="AF28" s="36">
        <v>2</v>
      </c>
      <c r="AG28" s="36">
        <v>2</v>
      </c>
      <c r="AH28" s="36">
        <v>2</v>
      </c>
      <c r="AI28" s="36">
        <v>2</v>
      </c>
      <c r="AJ28" s="36">
        <v>2</v>
      </c>
      <c r="AK28" s="36">
        <v>2</v>
      </c>
      <c r="AL28" s="36">
        <v>2</v>
      </c>
      <c r="AM28" s="36">
        <v>2</v>
      </c>
      <c r="AN28" s="36">
        <v>2</v>
      </c>
      <c r="AO28" s="36">
        <v>2</v>
      </c>
      <c r="AP28" s="36">
        <v>2</v>
      </c>
      <c r="AQ28" s="36">
        <v>2</v>
      </c>
      <c r="AR28" s="36">
        <v>2</v>
      </c>
      <c r="AS28" s="36"/>
      <c r="AT28" s="36">
        <v>2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40">
        <f t="shared" si="3"/>
        <v>108</v>
      </c>
      <c r="BF28" s="43"/>
      <c r="BG28" s="85"/>
      <c r="BH28" s="85"/>
    </row>
    <row r="29" spans="1:60" s="49" customFormat="1" ht="12.75" customHeight="1" x14ac:dyDescent="0.2">
      <c r="A29" s="134"/>
      <c r="B29" s="144"/>
      <c r="C29" s="143"/>
      <c r="D29" s="53" t="s">
        <v>17</v>
      </c>
      <c r="E29" s="29">
        <v>2</v>
      </c>
      <c r="F29" s="29">
        <v>2</v>
      </c>
      <c r="G29" s="29">
        <v>2</v>
      </c>
      <c r="H29" s="29">
        <v>2</v>
      </c>
      <c r="I29" s="29">
        <v>2</v>
      </c>
      <c r="J29" s="29">
        <v>2</v>
      </c>
      <c r="K29" s="29">
        <v>2</v>
      </c>
      <c r="L29" s="29">
        <v>2</v>
      </c>
      <c r="M29" s="29">
        <v>2</v>
      </c>
      <c r="N29" s="29">
        <v>2</v>
      </c>
      <c r="O29" s="29">
        <v>2</v>
      </c>
      <c r="P29" s="29">
        <v>2</v>
      </c>
      <c r="Q29" s="29">
        <v>2</v>
      </c>
      <c r="R29" s="29">
        <v>2</v>
      </c>
      <c r="S29" s="29">
        <v>2</v>
      </c>
      <c r="T29" s="29">
        <v>2</v>
      </c>
      <c r="U29" s="36"/>
      <c r="V29" s="36"/>
      <c r="W29" s="36"/>
      <c r="X29" s="29">
        <v>1</v>
      </c>
      <c r="Y29" s="29">
        <v>1</v>
      </c>
      <c r="Z29" s="29">
        <v>1</v>
      </c>
      <c r="AA29" s="29">
        <v>1</v>
      </c>
      <c r="AB29" s="29">
        <v>1</v>
      </c>
      <c r="AC29" s="29">
        <v>1</v>
      </c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29">
        <v>1</v>
      </c>
      <c r="AJ29" s="29">
        <v>1</v>
      </c>
      <c r="AK29" s="29">
        <v>1</v>
      </c>
      <c r="AL29" s="29">
        <v>1</v>
      </c>
      <c r="AM29" s="29">
        <v>1</v>
      </c>
      <c r="AN29" s="29">
        <v>1</v>
      </c>
      <c r="AO29" s="29">
        <v>1</v>
      </c>
      <c r="AP29" s="29">
        <v>1</v>
      </c>
      <c r="AQ29" s="29">
        <v>1</v>
      </c>
      <c r="AR29" s="29">
        <v>1</v>
      </c>
      <c r="AS29" s="29"/>
      <c r="AT29" s="29">
        <v>1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48">
        <f t="shared" si="3"/>
        <v>54</v>
      </c>
      <c r="BF29" s="43"/>
      <c r="BG29" s="85"/>
      <c r="BH29" s="85"/>
    </row>
    <row r="30" spans="1:60" s="49" customFormat="1" ht="12.75" customHeight="1" x14ac:dyDescent="0.2">
      <c r="A30" s="134"/>
      <c r="B30" s="144" t="s">
        <v>106</v>
      </c>
      <c r="C30" s="141" t="s">
        <v>52</v>
      </c>
      <c r="D30" s="53" t="s">
        <v>16</v>
      </c>
      <c r="E30" s="36">
        <v>3</v>
      </c>
      <c r="F30" s="36">
        <v>3</v>
      </c>
      <c r="G30" s="36">
        <v>3</v>
      </c>
      <c r="H30" s="36">
        <v>3</v>
      </c>
      <c r="I30" s="36">
        <v>3</v>
      </c>
      <c r="J30" s="36">
        <v>3</v>
      </c>
      <c r="K30" s="36">
        <v>3</v>
      </c>
      <c r="L30" s="36">
        <v>3</v>
      </c>
      <c r="M30" s="36">
        <v>3</v>
      </c>
      <c r="N30" s="36">
        <v>3</v>
      </c>
      <c r="O30" s="36">
        <v>3</v>
      </c>
      <c r="P30" s="36">
        <v>3</v>
      </c>
      <c r="Q30" s="36">
        <v>3</v>
      </c>
      <c r="R30" s="36">
        <v>3</v>
      </c>
      <c r="S30" s="36">
        <v>3</v>
      </c>
      <c r="T30" s="36">
        <v>3</v>
      </c>
      <c r="U30" s="36"/>
      <c r="V30" s="36"/>
      <c r="W30" s="36"/>
      <c r="X30" s="36">
        <v>1</v>
      </c>
      <c r="Y30" s="36">
        <v>1</v>
      </c>
      <c r="Z30" s="36">
        <v>1</v>
      </c>
      <c r="AA30" s="36">
        <v>1</v>
      </c>
      <c r="AB30" s="36">
        <v>1</v>
      </c>
      <c r="AC30" s="36">
        <v>1</v>
      </c>
      <c r="AD30" s="36">
        <v>1</v>
      </c>
      <c r="AE30" s="36">
        <v>1</v>
      </c>
      <c r="AF30" s="36">
        <v>1</v>
      </c>
      <c r="AG30" s="36">
        <v>1</v>
      </c>
      <c r="AH30" s="36">
        <v>1</v>
      </c>
      <c r="AI30" s="36">
        <v>1</v>
      </c>
      <c r="AJ30" s="36">
        <v>1</v>
      </c>
      <c r="AK30" s="36">
        <v>1</v>
      </c>
      <c r="AL30" s="36">
        <v>1</v>
      </c>
      <c r="AM30" s="36">
        <v>1</v>
      </c>
      <c r="AN30" s="36">
        <v>1</v>
      </c>
      <c r="AO30" s="36">
        <v>1</v>
      </c>
      <c r="AP30" s="36">
        <v>1</v>
      </c>
      <c r="AQ30" s="36">
        <v>1</v>
      </c>
      <c r="AR30" s="36">
        <v>1</v>
      </c>
      <c r="AS30" s="36">
        <v>1</v>
      </c>
      <c r="AT30" s="36">
        <v>2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40">
        <f t="shared" si="3"/>
        <v>72</v>
      </c>
      <c r="BF30" s="43"/>
      <c r="BG30" s="85"/>
      <c r="BH30" s="85"/>
    </row>
    <row r="31" spans="1:60" s="49" customFormat="1" ht="12.75" customHeight="1" x14ac:dyDescent="0.2">
      <c r="A31" s="134"/>
      <c r="B31" s="144"/>
      <c r="C31" s="141"/>
      <c r="D31" s="53" t="s">
        <v>17</v>
      </c>
      <c r="E31" s="41">
        <v>1.5</v>
      </c>
      <c r="F31" s="41">
        <v>1.5</v>
      </c>
      <c r="G31" s="41">
        <v>1.5</v>
      </c>
      <c r="H31" s="41">
        <v>1.5</v>
      </c>
      <c r="I31" s="41">
        <v>1.5</v>
      </c>
      <c r="J31" s="41">
        <v>1.5</v>
      </c>
      <c r="K31" s="41">
        <v>1.5</v>
      </c>
      <c r="L31" s="41">
        <v>1.5</v>
      </c>
      <c r="M31" s="41">
        <v>1.5</v>
      </c>
      <c r="N31" s="41">
        <v>1.5</v>
      </c>
      <c r="O31" s="41">
        <v>1.5</v>
      </c>
      <c r="P31" s="41">
        <v>1.5</v>
      </c>
      <c r="Q31" s="41">
        <v>1.5</v>
      </c>
      <c r="R31" s="41">
        <v>1.5</v>
      </c>
      <c r="S31" s="41">
        <v>1.5</v>
      </c>
      <c r="T31" s="41">
        <v>1.5</v>
      </c>
      <c r="U31" s="36"/>
      <c r="V31" s="36"/>
      <c r="W31" s="36"/>
      <c r="X31" s="41">
        <v>0.5</v>
      </c>
      <c r="Y31" s="41">
        <v>0.5</v>
      </c>
      <c r="Z31" s="41">
        <v>0.5</v>
      </c>
      <c r="AA31" s="41">
        <v>0.5</v>
      </c>
      <c r="AB31" s="41">
        <v>0.5</v>
      </c>
      <c r="AC31" s="41">
        <v>0.5</v>
      </c>
      <c r="AD31" s="41">
        <v>0.5</v>
      </c>
      <c r="AE31" s="41">
        <v>0.5</v>
      </c>
      <c r="AF31" s="41">
        <v>0.5</v>
      </c>
      <c r="AG31" s="41">
        <v>0.5</v>
      </c>
      <c r="AH31" s="41">
        <v>0.5</v>
      </c>
      <c r="AI31" s="41">
        <v>0.5</v>
      </c>
      <c r="AJ31" s="41">
        <v>0.5</v>
      </c>
      <c r="AK31" s="41">
        <v>0.5</v>
      </c>
      <c r="AL31" s="41">
        <v>0.5</v>
      </c>
      <c r="AM31" s="41">
        <v>0.5</v>
      </c>
      <c r="AN31" s="41">
        <v>0.5</v>
      </c>
      <c r="AO31" s="41">
        <v>0.5</v>
      </c>
      <c r="AP31" s="41">
        <v>0.5</v>
      </c>
      <c r="AQ31" s="41">
        <v>0.5</v>
      </c>
      <c r="AR31" s="41">
        <v>0.5</v>
      </c>
      <c r="AS31" s="41">
        <v>0.5</v>
      </c>
      <c r="AT31" s="40">
        <v>1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48">
        <f t="shared" si="3"/>
        <v>36</v>
      </c>
      <c r="BF31" s="43"/>
      <c r="BG31" s="85"/>
      <c r="BH31" s="85"/>
    </row>
    <row r="32" spans="1:60" s="49" customFormat="1" ht="12.75" customHeight="1" x14ac:dyDescent="0.2">
      <c r="A32" s="134"/>
      <c r="B32" s="144" t="s">
        <v>200</v>
      </c>
      <c r="C32" s="141" t="s">
        <v>70</v>
      </c>
      <c r="D32" s="53" t="s">
        <v>16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  <c r="L32" s="36">
        <v>1</v>
      </c>
      <c r="M32" s="36">
        <v>1</v>
      </c>
      <c r="N32" s="36">
        <v>1</v>
      </c>
      <c r="O32" s="36">
        <v>1</v>
      </c>
      <c r="P32" s="36">
        <v>1</v>
      </c>
      <c r="Q32" s="36">
        <v>1</v>
      </c>
      <c r="R32" s="36">
        <v>1</v>
      </c>
      <c r="S32" s="36">
        <v>1</v>
      </c>
      <c r="T32" s="36">
        <v>1</v>
      </c>
      <c r="U32" s="36"/>
      <c r="V32" s="36"/>
      <c r="W32" s="36"/>
      <c r="X32" s="36">
        <v>1</v>
      </c>
      <c r="Y32" s="36">
        <v>1</v>
      </c>
      <c r="Z32" s="36">
        <v>1</v>
      </c>
      <c r="AA32" s="36">
        <v>1</v>
      </c>
      <c r="AB32" s="36">
        <v>1</v>
      </c>
      <c r="AC32" s="36">
        <v>1</v>
      </c>
      <c r="AD32" s="36">
        <v>1</v>
      </c>
      <c r="AE32" s="36">
        <v>1</v>
      </c>
      <c r="AF32" s="36">
        <v>1</v>
      </c>
      <c r="AG32" s="36">
        <v>1</v>
      </c>
      <c r="AH32" s="36">
        <v>1</v>
      </c>
      <c r="AI32" s="36">
        <v>1</v>
      </c>
      <c r="AJ32" s="36">
        <v>1</v>
      </c>
      <c r="AK32" s="36">
        <v>1</v>
      </c>
      <c r="AL32" s="36">
        <v>1</v>
      </c>
      <c r="AM32" s="36">
        <v>1</v>
      </c>
      <c r="AN32" s="36">
        <v>1</v>
      </c>
      <c r="AO32" s="36">
        <v>1</v>
      </c>
      <c r="AP32" s="36">
        <v>2</v>
      </c>
      <c r="AQ32" s="36"/>
      <c r="AR32" s="36"/>
      <c r="AS32" s="29"/>
      <c r="AT32" s="36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40">
        <f t="shared" si="3"/>
        <v>36</v>
      </c>
      <c r="BF32" s="43"/>
      <c r="BG32" s="85"/>
      <c r="BH32" s="85"/>
    </row>
    <row r="33" spans="1:60" s="49" customFormat="1" ht="12.75" customHeight="1" x14ac:dyDescent="0.2">
      <c r="A33" s="134"/>
      <c r="B33" s="144"/>
      <c r="C33" s="141"/>
      <c r="D33" s="53" t="s">
        <v>17</v>
      </c>
      <c r="E33" s="41">
        <v>0.5</v>
      </c>
      <c r="F33" s="41">
        <v>0.5</v>
      </c>
      <c r="G33" s="41">
        <v>0.5</v>
      </c>
      <c r="H33" s="41">
        <v>0.5</v>
      </c>
      <c r="I33" s="41">
        <v>0.5</v>
      </c>
      <c r="J33" s="41">
        <v>0.5</v>
      </c>
      <c r="K33" s="41">
        <v>0.5</v>
      </c>
      <c r="L33" s="41">
        <v>0.5</v>
      </c>
      <c r="M33" s="41">
        <v>0.5</v>
      </c>
      <c r="N33" s="41">
        <v>0.5</v>
      </c>
      <c r="O33" s="41">
        <v>0.5</v>
      </c>
      <c r="P33" s="41">
        <v>0.5</v>
      </c>
      <c r="Q33" s="41">
        <v>0.5</v>
      </c>
      <c r="R33" s="41">
        <v>0.5</v>
      </c>
      <c r="S33" s="41">
        <v>0.5</v>
      </c>
      <c r="T33" s="41">
        <v>0.5</v>
      </c>
      <c r="U33" s="36"/>
      <c r="V33" s="36"/>
      <c r="W33" s="36"/>
      <c r="X33" s="41">
        <v>0.5</v>
      </c>
      <c r="Y33" s="41">
        <v>0.5</v>
      </c>
      <c r="Z33" s="41">
        <v>0.5</v>
      </c>
      <c r="AA33" s="41">
        <v>0.5</v>
      </c>
      <c r="AB33" s="41">
        <v>0.5</v>
      </c>
      <c r="AC33" s="41">
        <v>0.5</v>
      </c>
      <c r="AD33" s="41">
        <v>0.5</v>
      </c>
      <c r="AE33" s="41">
        <v>0.5</v>
      </c>
      <c r="AF33" s="41">
        <v>0.5</v>
      </c>
      <c r="AG33" s="41">
        <v>0.5</v>
      </c>
      <c r="AH33" s="41">
        <v>0.5</v>
      </c>
      <c r="AI33" s="41">
        <v>0.5</v>
      </c>
      <c r="AJ33" s="41">
        <v>0.5</v>
      </c>
      <c r="AK33" s="41">
        <v>0.5</v>
      </c>
      <c r="AL33" s="41">
        <v>0.5</v>
      </c>
      <c r="AM33" s="41">
        <v>0.5</v>
      </c>
      <c r="AN33" s="41">
        <v>0.5</v>
      </c>
      <c r="AO33" s="41">
        <v>0.5</v>
      </c>
      <c r="AP33" s="41">
        <v>1</v>
      </c>
      <c r="AQ33" s="41"/>
      <c r="AR33" s="41"/>
      <c r="AS33" s="41"/>
      <c r="AT33" s="41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48">
        <f t="shared" si="3"/>
        <v>18</v>
      </c>
      <c r="BF33" s="43"/>
      <c r="BG33" s="85"/>
      <c r="BH33" s="85"/>
    </row>
    <row r="34" spans="1:60" s="49" customFormat="1" ht="12.75" customHeight="1" x14ac:dyDescent="0.2">
      <c r="A34" s="134"/>
      <c r="B34" s="144" t="s">
        <v>62</v>
      </c>
      <c r="C34" s="142" t="s">
        <v>63</v>
      </c>
      <c r="D34" s="53" t="s">
        <v>16</v>
      </c>
      <c r="E34" s="36">
        <v>2</v>
      </c>
      <c r="F34" s="36">
        <v>2</v>
      </c>
      <c r="G34" s="36">
        <v>2</v>
      </c>
      <c r="H34" s="36">
        <v>2</v>
      </c>
      <c r="I34" s="36">
        <v>2</v>
      </c>
      <c r="J34" s="36">
        <v>2</v>
      </c>
      <c r="K34" s="36">
        <v>2</v>
      </c>
      <c r="L34" s="36">
        <v>2</v>
      </c>
      <c r="M34" s="36">
        <v>2</v>
      </c>
      <c r="N34" s="36">
        <v>2</v>
      </c>
      <c r="O34" s="36">
        <v>2</v>
      </c>
      <c r="P34" s="36">
        <v>2</v>
      </c>
      <c r="Q34" s="36">
        <v>2</v>
      </c>
      <c r="R34" s="36">
        <v>2</v>
      </c>
      <c r="S34" s="36">
        <v>2</v>
      </c>
      <c r="T34" s="36">
        <v>2</v>
      </c>
      <c r="U34" s="36"/>
      <c r="V34" s="36"/>
      <c r="W34" s="36"/>
      <c r="X34" s="29">
        <v>3</v>
      </c>
      <c r="Y34" s="29">
        <v>3</v>
      </c>
      <c r="Z34" s="29">
        <v>3</v>
      </c>
      <c r="AA34" s="29">
        <v>3</v>
      </c>
      <c r="AB34" s="29">
        <v>3</v>
      </c>
      <c r="AC34" s="29">
        <v>3</v>
      </c>
      <c r="AD34" s="29">
        <v>3</v>
      </c>
      <c r="AE34" s="29">
        <v>3</v>
      </c>
      <c r="AF34" s="29">
        <v>3</v>
      </c>
      <c r="AG34" s="29">
        <v>3</v>
      </c>
      <c r="AH34" s="29">
        <v>3</v>
      </c>
      <c r="AI34" s="29">
        <v>3</v>
      </c>
      <c r="AJ34" s="29">
        <v>3</v>
      </c>
      <c r="AK34" s="29">
        <v>3</v>
      </c>
      <c r="AL34" s="29">
        <v>3</v>
      </c>
      <c r="AM34" s="29">
        <v>3</v>
      </c>
      <c r="AN34" s="29">
        <v>3</v>
      </c>
      <c r="AO34" s="29">
        <v>3</v>
      </c>
      <c r="AP34" s="29">
        <v>3</v>
      </c>
      <c r="AQ34" s="29">
        <v>3</v>
      </c>
      <c r="AR34" s="29">
        <v>3</v>
      </c>
      <c r="AS34" s="29">
        <v>3</v>
      </c>
      <c r="AT34" s="29">
        <v>2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40">
        <f t="shared" si="3"/>
        <v>100</v>
      </c>
      <c r="BF34" s="43"/>
      <c r="BG34" s="85"/>
      <c r="BH34" s="85"/>
    </row>
    <row r="35" spans="1:60" s="49" customFormat="1" ht="12.75" customHeight="1" x14ac:dyDescent="0.2">
      <c r="A35" s="134"/>
      <c r="B35" s="144"/>
      <c r="C35" s="143"/>
      <c r="D35" s="53" t="s">
        <v>17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36"/>
      <c r="V35" s="36"/>
      <c r="W35" s="36"/>
      <c r="X35" s="41">
        <v>1.5</v>
      </c>
      <c r="Y35" s="41">
        <v>1.5</v>
      </c>
      <c r="Z35" s="41">
        <v>1.5</v>
      </c>
      <c r="AA35" s="41">
        <v>1.5</v>
      </c>
      <c r="AB35" s="41">
        <v>1.5</v>
      </c>
      <c r="AC35" s="41">
        <v>1.5</v>
      </c>
      <c r="AD35" s="41">
        <v>1.5</v>
      </c>
      <c r="AE35" s="41">
        <v>1.5</v>
      </c>
      <c r="AF35" s="41">
        <v>1.5</v>
      </c>
      <c r="AG35" s="41">
        <v>1.5</v>
      </c>
      <c r="AH35" s="41">
        <v>1.5</v>
      </c>
      <c r="AI35" s="41">
        <v>1.5</v>
      </c>
      <c r="AJ35" s="41">
        <v>1.5</v>
      </c>
      <c r="AK35" s="41">
        <v>1.5</v>
      </c>
      <c r="AL35" s="41">
        <v>1.5</v>
      </c>
      <c r="AM35" s="41">
        <v>1.5</v>
      </c>
      <c r="AN35" s="41">
        <v>1.5</v>
      </c>
      <c r="AO35" s="41">
        <v>1.5</v>
      </c>
      <c r="AP35" s="41">
        <v>1.5</v>
      </c>
      <c r="AQ35" s="41">
        <v>1.5</v>
      </c>
      <c r="AR35" s="41">
        <v>1.5</v>
      </c>
      <c r="AS35" s="41">
        <v>1.5</v>
      </c>
      <c r="AT35" s="41">
        <v>1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48">
        <f t="shared" si="3"/>
        <v>50</v>
      </c>
      <c r="BF35" s="43"/>
      <c r="BG35" s="85"/>
      <c r="BH35" s="85"/>
    </row>
    <row r="36" spans="1:60" s="49" customFormat="1" ht="12.75" customHeight="1" x14ac:dyDescent="0.2">
      <c r="A36" s="134"/>
      <c r="B36" s="144" t="s">
        <v>121</v>
      </c>
      <c r="C36" s="142" t="s">
        <v>107</v>
      </c>
      <c r="D36" s="53" t="s">
        <v>16</v>
      </c>
      <c r="E36" s="36">
        <v>2</v>
      </c>
      <c r="F36" s="36">
        <v>2</v>
      </c>
      <c r="G36" s="36">
        <v>2</v>
      </c>
      <c r="H36" s="36">
        <v>2</v>
      </c>
      <c r="I36" s="36">
        <v>2</v>
      </c>
      <c r="J36" s="36">
        <v>2</v>
      </c>
      <c r="K36" s="36">
        <v>2</v>
      </c>
      <c r="L36" s="36">
        <v>2</v>
      </c>
      <c r="M36" s="36">
        <v>2</v>
      </c>
      <c r="N36" s="36">
        <v>2</v>
      </c>
      <c r="O36" s="36">
        <v>2</v>
      </c>
      <c r="P36" s="36">
        <v>2</v>
      </c>
      <c r="Q36" s="36">
        <v>2</v>
      </c>
      <c r="R36" s="36">
        <v>2</v>
      </c>
      <c r="S36" s="36">
        <v>2</v>
      </c>
      <c r="T36" s="36">
        <v>2</v>
      </c>
      <c r="U36" s="36"/>
      <c r="V36" s="36"/>
      <c r="W36" s="36"/>
      <c r="X36" s="29">
        <v>3</v>
      </c>
      <c r="Y36" s="29">
        <v>3</v>
      </c>
      <c r="Z36" s="29">
        <v>3</v>
      </c>
      <c r="AA36" s="29">
        <v>3</v>
      </c>
      <c r="AB36" s="29">
        <v>3</v>
      </c>
      <c r="AC36" s="29">
        <v>3</v>
      </c>
      <c r="AD36" s="29">
        <v>3</v>
      </c>
      <c r="AE36" s="29">
        <v>3</v>
      </c>
      <c r="AF36" s="29">
        <v>3</v>
      </c>
      <c r="AG36" s="29">
        <v>3</v>
      </c>
      <c r="AH36" s="29">
        <v>3</v>
      </c>
      <c r="AI36" s="29">
        <v>3</v>
      </c>
      <c r="AJ36" s="29">
        <v>3</v>
      </c>
      <c r="AK36" s="29">
        <v>3</v>
      </c>
      <c r="AL36" s="29">
        <v>3</v>
      </c>
      <c r="AM36" s="29">
        <v>3</v>
      </c>
      <c r="AN36" s="29">
        <v>3</v>
      </c>
      <c r="AO36" s="29">
        <v>3</v>
      </c>
      <c r="AP36" s="29">
        <v>3</v>
      </c>
      <c r="AQ36" s="29">
        <v>3</v>
      </c>
      <c r="AR36" s="29">
        <v>5</v>
      </c>
      <c r="AS36" s="29">
        <v>7</v>
      </c>
      <c r="AT36" s="29">
        <v>4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40">
        <f t="shared" si="3"/>
        <v>108</v>
      </c>
      <c r="BF36" s="43"/>
      <c r="BG36" s="85"/>
      <c r="BH36" s="85"/>
    </row>
    <row r="37" spans="1:60" s="49" customFormat="1" ht="12.75" customHeight="1" x14ac:dyDescent="0.2">
      <c r="A37" s="134"/>
      <c r="B37" s="144"/>
      <c r="C37" s="143"/>
      <c r="D37" s="53" t="s">
        <v>17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36"/>
      <c r="V37" s="36"/>
      <c r="W37" s="36"/>
      <c r="X37" s="41">
        <v>1.5</v>
      </c>
      <c r="Y37" s="41">
        <v>1.5</v>
      </c>
      <c r="Z37" s="41">
        <v>1.5</v>
      </c>
      <c r="AA37" s="41">
        <v>1.5</v>
      </c>
      <c r="AB37" s="41">
        <v>1.5</v>
      </c>
      <c r="AC37" s="41">
        <v>1.5</v>
      </c>
      <c r="AD37" s="41">
        <v>1.5</v>
      </c>
      <c r="AE37" s="41">
        <v>1.5</v>
      </c>
      <c r="AF37" s="41">
        <v>1.5</v>
      </c>
      <c r="AG37" s="41">
        <v>1.5</v>
      </c>
      <c r="AH37" s="41">
        <v>1.5</v>
      </c>
      <c r="AI37" s="41">
        <v>1.5</v>
      </c>
      <c r="AJ37" s="41">
        <v>1.5</v>
      </c>
      <c r="AK37" s="41">
        <v>1.5</v>
      </c>
      <c r="AL37" s="41">
        <v>1.5</v>
      </c>
      <c r="AM37" s="41">
        <v>1.5</v>
      </c>
      <c r="AN37" s="41">
        <v>1.5</v>
      </c>
      <c r="AO37" s="41">
        <v>1.5</v>
      </c>
      <c r="AP37" s="41">
        <v>1.5</v>
      </c>
      <c r="AQ37" s="41">
        <v>1.5</v>
      </c>
      <c r="AR37" s="41">
        <v>2.5</v>
      </c>
      <c r="AS37" s="41">
        <v>3.5</v>
      </c>
      <c r="AT37" s="41">
        <v>2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48">
        <f t="shared" si="3"/>
        <v>54</v>
      </c>
      <c r="BF37" s="43"/>
      <c r="BG37" s="85"/>
      <c r="BH37" s="85"/>
    </row>
    <row r="38" spans="1:60" s="49" customFormat="1" ht="12.75" customHeight="1" x14ac:dyDescent="0.2">
      <c r="A38" s="134"/>
      <c r="B38" s="144" t="s">
        <v>201</v>
      </c>
      <c r="C38" s="142" t="s">
        <v>108</v>
      </c>
      <c r="D38" s="53" t="s">
        <v>16</v>
      </c>
      <c r="E38" s="36">
        <v>2</v>
      </c>
      <c r="F38" s="36">
        <v>2</v>
      </c>
      <c r="G38" s="36">
        <v>2</v>
      </c>
      <c r="H38" s="36">
        <v>2</v>
      </c>
      <c r="I38" s="36">
        <v>2</v>
      </c>
      <c r="J38" s="36">
        <v>2</v>
      </c>
      <c r="K38" s="36">
        <v>2</v>
      </c>
      <c r="L38" s="36">
        <v>2</v>
      </c>
      <c r="M38" s="36">
        <v>2</v>
      </c>
      <c r="N38" s="36">
        <v>2</v>
      </c>
      <c r="O38" s="36">
        <v>2</v>
      </c>
      <c r="P38" s="36">
        <v>2</v>
      </c>
      <c r="Q38" s="36">
        <v>2</v>
      </c>
      <c r="R38" s="36">
        <v>2</v>
      </c>
      <c r="S38" s="36">
        <v>2</v>
      </c>
      <c r="T38" s="36">
        <v>2</v>
      </c>
      <c r="U38" s="36"/>
      <c r="V38" s="36"/>
      <c r="W38" s="36"/>
      <c r="X38" s="36">
        <v>2</v>
      </c>
      <c r="Y38" s="36">
        <v>2</v>
      </c>
      <c r="Z38" s="36">
        <v>2</v>
      </c>
      <c r="AA38" s="36">
        <v>2</v>
      </c>
      <c r="AB38" s="36">
        <v>2</v>
      </c>
      <c r="AC38" s="36">
        <v>2</v>
      </c>
      <c r="AD38" s="36">
        <v>2</v>
      </c>
      <c r="AE38" s="36">
        <v>2</v>
      </c>
      <c r="AF38" s="36">
        <v>2</v>
      </c>
      <c r="AG38" s="36">
        <v>2</v>
      </c>
      <c r="AH38" s="36">
        <v>2</v>
      </c>
      <c r="AI38" s="36">
        <v>2</v>
      </c>
      <c r="AJ38" s="36">
        <v>2</v>
      </c>
      <c r="AK38" s="36">
        <v>2</v>
      </c>
      <c r="AL38" s="36">
        <v>2</v>
      </c>
      <c r="AM38" s="36">
        <v>2</v>
      </c>
      <c r="AN38" s="36">
        <v>2</v>
      </c>
      <c r="AO38" s="36">
        <v>2</v>
      </c>
      <c r="AP38" s="36">
        <v>2</v>
      </c>
      <c r="AQ38" s="36">
        <v>2</v>
      </c>
      <c r="AR38" s="36"/>
      <c r="AS38" s="36"/>
      <c r="AT38" s="36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40">
        <f t="shared" si="3"/>
        <v>72</v>
      </c>
      <c r="BF38" s="43"/>
      <c r="BG38" s="85"/>
      <c r="BH38" s="85"/>
    </row>
    <row r="39" spans="1:60" s="49" customFormat="1" ht="12.75" customHeight="1" x14ac:dyDescent="0.2">
      <c r="A39" s="134"/>
      <c r="B39" s="144"/>
      <c r="C39" s="143"/>
      <c r="D39" s="53" t="s">
        <v>17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36"/>
      <c r="V39" s="36"/>
      <c r="W39" s="36"/>
      <c r="X39" s="29">
        <v>1</v>
      </c>
      <c r="Y39" s="29">
        <v>1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1</v>
      </c>
      <c r="AJ39" s="29">
        <v>1</v>
      </c>
      <c r="AK39" s="29">
        <v>1</v>
      </c>
      <c r="AL39" s="29">
        <v>1</v>
      </c>
      <c r="AM39" s="29">
        <v>1</v>
      </c>
      <c r="AN39" s="29">
        <v>1</v>
      </c>
      <c r="AO39" s="29">
        <v>1</v>
      </c>
      <c r="AP39" s="29">
        <v>1</v>
      </c>
      <c r="AQ39" s="29">
        <v>1</v>
      </c>
      <c r="AR39" s="41"/>
      <c r="AS39" s="41"/>
      <c r="AT39" s="41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48">
        <f t="shared" si="3"/>
        <v>36</v>
      </c>
      <c r="BF39" s="43"/>
      <c r="BG39" s="85"/>
      <c r="BH39" s="85"/>
    </row>
    <row r="40" spans="1:60" ht="12.75" customHeight="1" x14ac:dyDescent="0.2">
      <c r="A40" s="134"/>
      <c r="B40" s="135" t="s">
        <v>25</v>
      </c>
      <c r="C40" s="135" t="s">
        <v>72</v>
      </c>
      <c r="D40" s="55" t="s">
        <v>16</v>
      </c>
      <c r="E40" s="9">
        <f t="shared" ref="E40:T41" si="4">SUM(E42)</f>
        <v>1</v>
      </c>
      <c r="F40" s="9">
        <f t="shared" si="4"/>
        <v>1</v>
      </c>
      <c r="G40" s="9">
        <f t="shared" si="4"/>
        <v>1</v>
      </c>
      <c r="H40" s="9">
        <f t="shared" si="4"/>
        <v>1</v>
      </c>
      <c r="I40" s="9">
        <f t="shared" si="4"/>
        <v>1</v>
      </c>
      <c r="J40" s="9">
        <f t="shared" si="4"/>
        <v>1</v>
      </c>
      <c r="K40" s="9">
        <f t="shared" si="4"/>
        <v>1</v>
      </c>
      <c r="L40" s="9">
        <f t="shared" si="4"/>
        <v>1</v>
      </c>
      <c r="M40" s="9">
        <f t="shared" si="4"/>
        <v>1</v>
      </c>
      <c r="N40" s="9">
        <f t="shared" si="4"/>
        <v>1</v>
      </c>
      <c r="O40" s="9">
        <f t="shared" si="4"/>
        <v>1</v>
      </c>
      <c r="P40" s="9">
        <f t="shared" si="4"/>
        <v>1</v>
      </c>
      <c r="Q40" s="9">
        <f t="shared" si="4"/>
        <v>1</v>
      </c>
      <c r="R40" s="9">
        <f t="shared" si="4"/>
        <v>1</v>
      </c>
      <c r="S40" s="9">
        <f t="shared" si="4"/>
        <v>1</v>
      </c>
      <c r="T40" s="9">
        <f t="shared" si="4"/>
        <v>1</v>
      </c>
      <c r="U40" s="56"/>
      <c r="V40" s="56"/>
      <c r="W40" s="56"/>
      <c r="X40" s="45">
        <f>SUM(X42)</f>
        <v>1</v>
      </c>
      <c r="Y40" s="45">
        <f t="shared" ref="Y40:AS40" si="5">SUM(Y42)</f>
        <v>1</v>
      </c>
      <c r="Z40" s="45">
        <f t="shared" si="5"/>
        <v>1</v>
      </c>
      <c r="AA40" s="45">
        <f t="shared" si="5"/>
        <v>1</v>
      </c>
      <c r="AB40" s="45">
        <f t="shared" si="5"/>
        <v>1</v>
      </c>
      <c r="AC40" s="45">
        <f t="shared" si="5"/>
        <v>1</v>
      </c>
      <c r="AD40" s="45">
        <f t="shared" si="5"/>
        <v>1</v>
      </c>
      <c r="AE40" s="45">
        <f t="shared" si="5"/>
        <v>1</v>
      </c>
      <c r="AF40" s="45">
        <f t="shared" si="5"/>
        <v>1</v>
      </c>
      <c r="AG40" s="45">
        <f t="shared" si="5"/>
        <v>1</v>
      </c>
      <c r="AH40" s="45">
        <f t="shared" si="5"/>
        <v>1</v>
      </c>
      <c r="AI40" s="45">
        <f t="shared" si="5"/>
        <v>1</v>
      </c>
      <c r="AJ40" s="45">
        <f t="shared" si="5"/>
        <v>1</v>
      </c>
      <c r="AK40" s="45">
        <f t="shared" si="5"/>
        <v>1</v>
      </c>
      <c r="AL40" s="45">
        <f t="shared" si="5"/>
        <v>1</v>
      </c>
      <c r="AM40" s="45">
        <f t="shared" si="5"/>
        <v>1</v>
      </c>
      <c r="AN40" s="45">
        <f t="shared" si="5"/>
        <v>1</v>
      </c>
      <c r="AO40" s="45">
        <f t="shared" si="5"/>
        <v>1</v>
      </c>
      <c r="AP40" s="45">
        <f t="shared" si="5"/>
        <v>0</v>
      </c>
      <c r="AQ40" s="45">
        <f t="shared" si="5"/>
        <v>2</v>
      </c>
      <c r="AR40" s="45">
        <f t="shared" si="5"/>
        <v>0</v>
      </c>
      <c r="AS40" s="45">
        <f t="shared" si="5"/>
        <v>0</v>
      </c>
      <c r="AT40" s="45">
        <f>SUM(AT42)</f>
        <v>0</v>
      </c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9">
        <f t="shared" si="3"/>
        <v>36</v>
      </c>
      <c r="BG40" s="85"/>
      <c r="BH40" s="85"/>
    </row>
    <row r="41" spans="1:60" ht="12.75" customHeight="1" x14ac:dyDescent="0.2">
      <c r="A41" s="134"/>
      <c r="B41" s="136"/>
      <c r="C41" s="136"/>
      <c r="D41" s="55" t="s">
        <v>17</v>
      </c>
      <c r="E41" s="9">
        <f t="shared" si="4"/>
        <v>0.5</v>
      </c>
      <c r="F41" s="9">
        <f t="shared" si="4"/>
        <v>0.5</v>
      </c>
      <c r="G41" s="9">
        <f t="shared" si="4"/>
        <v>0.5</v>
      </c>
      <c r="H41" s="9">
        <f t="shared" si="4"/>
        <v>0.5</v>
      </c>
      <c r="I41" s="9">
        <f t="shared" si="4"/>
        <v>0.5</v>
      </c>
      <c r="J41" s="9">
        <f t="shared" si="4"/>
        <v>0.5</v>
      </c>
      <c r="K41" s="9">
        <f t="shared" si="4"/>
        <v>0.5</v>
      </c>
      <c r="L41" s="9">
        <f t="shared" si="4"/>
        <v>0.5</v>
      </c>
      <c r="M41" s="9">
        <f t="shared" si="4"/>
        <v>0.5</v>
      </c>
      <c r="N41" s="9">
        <f t="shared" si="4"/>
        <v>0.5</v>
      </c>
      <c r="O41" s="9">
        <f t="shared" si="4"/>
        <v>0.5</v>
      </c>
      <c r="P41" s="9">
        <f t="shared" si="4"/>
        <v>0.5</v>
      </c>
      <c r="Q41" s="9">
        <f t="shared" si="4"/>
        <v>0.5</v>
      </c>
      <c r="R41" s="9">
        <f t="shared" si="4"/>
        <v>0.5</v>
      </c>
      <c r="S41" s="9">
        <f t="shared" si="4"/>
        <v>0.5</v>
      </c>
      <c r="T41" s="9">
        <f t="shared" si="4"/>
        <v>0.5</v>
      </c>
      <c r="U41" s="56"/>
      <c r="V41" s="56"/>
      <c r="W41" s="56"/>
      <c r="X41" s="45">
        <f>SUM(X43)</f>
        <v>0.5</v>
      </c>
      <c r="Y41" s="45">
        <f t="shared" ref="Y41:AT41" si="6">SUM(Y43)</f>
        <v>0.5</v>
      </c>
      <c r="Z41" s="45">
        <f t="shared" si="6"/>
        <v>0.5</v>
      </c>
      <c r="AA41" s="45">
        <f t="shared" si="6"/>
        <v>0.5</v>
      </c>
      <c r="AB41" s="45">
        <f t="shared" si="6"/>
        <v>0.5</v>
      </c>
      <c r="AC41" s="45">
        <f t="shared" si="6"/>
        <v>0.5</v>
      </c>
      <c r="AD41" s="45">
        <f t="shared" si="6"/>
        <v>0.5</v>
      </c>
      <c r="AE41" s="45">
        <f t="shared" si="6"/>
        <v>0.5</v>
      </c>
      <c r="AF41" s="45">
        <f t="shared" si="6"/>
        <v>0.5</v>
      </c>
      <c r="AG41" s="45">
        <f t="shared" si="6"/>
        <v>0.5</v>
      </c>
      <c r="AH41" s="45">
        <f t="shared" si="6"/>
        <v>0.5</v>
      </c>
      <c r="AI41" s="45">
        <f t="shared" si="6"/>
        <v>0.5</v>
      </c>
      <c r="AJ41" s="45">
        <f t="shared" si="6"/>
        <v>0.5</v>
      </c>
      <c r="AK41" s="45">
        <f t="shared" si="6"/>
        <v>0.5</v>
      </c>
      <c r="AL41" s="45">
        <f t="shared" si="6"/>
        <v>0.5</v>
      </c>
      <c r="AM41" s="45">
        <f t="shared" si="6"/>
        <v>0.5</v>
      </c>
      <c r="AN41" s="45">
        <f t="shared" si="6"/>
        <v>0.5</v>
      </c>
      <c r="AO41" s="45">
        <f t="shared" si="6"/>
        <v>0.5</v>
      </c>
      <c r="AP41" s="45">
        <f t="shared" si="6"/>
        <v>0</v>
      </c>
      <c r="AQ41" s="45">
        <f t="shared" si="6"/>
        <v>1</v>
      </c>
      <c r="AR41" s="45">
        <f t="shared" si="6"/>
        <v>0</v>
      </c>
      <c r="AS41" s="45">
        <f t="shared" si="6"/>
        <v>0</v>
      </c>
      <c r="AT41" s="45">
        <f t="shared" si="6"/>
        <v>0</v>
      </c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9">
        <f t="shared" si="3"/>
        <v>18</v>
      </c>
      <c r="BG41" s="85"/>
      <c r="BH41" s="85"/>
    </row>
    <row r="42" spans="1:60" s="49" customFormat="1" ht="12.75" customHeight="1" x14ac:dyDescent="0.2">
      <c r="A42" s="134"/>
      <c r="B42" s="139" t="s">
        <v>71</v>
      </c>
      <c r="C42" s="142" t="s">
        <v>223</v>
      </c>
      <c r="D42" s="53" t="s">
        <v>16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36">
        <v>1</v>
      </c>
      <c r="K42" s="36">
        <v>1</v>
      </c>
      <c r="L42" s="36">
        <v>1</v>
      </c>
      <c r="M42" s="36">
        <v>1</v>
      </c>
      <c r="N42" s="36">
        <v>1</v>
      </c>
      <c r="O42" s="36">
        <v>1</v>
      </c>
      <c r="P42" s="36">
        <v>1</v>
      </c>
      <c r="Q42" s="36">
        <v>1</v>
      </c>
      <c r="R42" s="36">
        <v>1</v>
      </c>
      <c r="S42" s="36">
        <v>1</v>
      </c>
      <c r="T42" s="36">
        <v>1</v>
      </c>
      <c r="U42" s="36"/>
      <c r="V42" s="36"/>
      <c r="W42" s="36"/>
      <c r="X42" s="36">
        <v>1</v>
      </c>
      <c r="Y42" s="36">
        <v>1</v>
      </c>
      <c r="Z42" s="36">
        <v>1</v>
      </c>
      <c r="AA42" s="36">
        <v>1</v>
      </c>
      <c r="AB42" s="36">
        <v>1</v>
      </c>
      <c r="AC42" s="36">
        <v>1</v>
      </c>
      <c r="AD42" s="36">
        <v>1</v>
      </c>
      <c r="AE42" s="36">
        <v>1</v>
      </c>
      <c r="AF42" s="36">
        <v>1</v>
      </c>
      <c r="AG42" s="36">
        <v>1</v>
      </c>
      <c r="AH42" s="36">
        <v>1</v>
      </c>
      <c r="AI42" s="36">
        <v>1</v>
      </c>
      <c r="AJ42" s="36">
        <v>1</v>
      </c>
      <c r="AK42" s="36">
        <v>1</v>
      </c>
      <c r="AL42" s="36">
        <v>1</v>
      </c>
      <c r="AM42" s="36">
        <v>1</v>
      </c>
      <c r="AN42" s="36">
        <v>1</v>
      </c>
      <c r="AO42" s="36">
        <v>1</v>
      </c>
      <c r="AP42" s="36"/>
      <c r="AQ42" s="36">
        <v>2</v>
      </c>
      <c r="AR42" s="36"/>
      <c r="AS42" s="36"/>
      <c r="AT42" s="36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40">
        <f t="shared" si="3"/>
        <v>36</v>
      </c>
      <c r="BF42" s="43"/>
      <c r="BG42" s="85"/>
      <c r="BH42" s="85"/>
    </row>
    <row r="43" spans="1:60" s="49" customFormat="1" ht="12.75" customHeight="1" x14ac:dyDescent="0.2">
      <c r="A43" s="134"/>
      <c r="B43" s="140"/>
      <c r="C43" s="143"/>
      <c r="D43" s="53" t="s">
        <v>17</v>
      </c>
      <c r="E43" s="41">
        <v>0.5</v>
      </c>
      <c r="F43" s="41">
        <v>0.5</v>
      </c>
      <c r="G43" s="41">
        <v>0.5</v>
      </c>
      <c r="H43" s="41">
        <v>0.5</v>
      </c>
      <c r="I43" s="41">
        <v>0.5</v>
      </c>
      <c r="J43" s="41">
        <v>0.5</v>
      </c>
      <c r="K43" s="41">
        <v>0.5</v>
      </c>
      <c r="L43" s="41">
        <v>0.5</v>
      </c>
      <c r="M43" s="41">
        <v>0.5</v>
      </c>
      <c r="N43" s="41">
        <v>0.5</v>
      </c>
      <c r="O43" s="41">
        <v>0.5</v>
      </c>
      <c r="P43" s="41">
        <v>0.5</v>
      </c>
      <c r="Q43" s="41">
        <v>0.5</v>
      </c>
      <c r="R43" s="41">
        <v>0.5</v>
      </c>
      <c r="S43" s="41">
        <v>0.5</v>
      </c>
      <c r="T43" s="41">
        <v>0.5</v>
      </c>
      <c r="U43" s="36"/>
      <c r="V43" s="36"/>
      <c r="W43" s="36"/>
      <c r="X43" s="41">
        <v>0.5</v>
      </c>
      <c r="Y43" s="41">
        <v>0.5</v>
      </c>
      <c r="Z43" s="41">
        <v>0.5</v>
      </c>
      <c r="AA43" s="41">
        <v>0.5</v>
      </c>
      <c r="AB43" s="41">
        <v>0.5</v>
      </c>
      <c r="AC43" s="41">
        <v>0.5</v>
      </c>
      <c r="AD43" s="41">
        <v>0.5</v>
      </c>
      <c r="AE43" s="41">
        <v>0.5</v>
      </c>
      <c r="AF43" s="41">
        <v>0.5</v>
      </c>
      <c r="AG43" s="41">
        <v>0.5</v>
      </c>
      <c r="AH43" s="41">
        <v>0.5</v>
      </c>
      <c r="AI43" s="41">
        <v>0.5</v>
      </c>
      <c r="AJ43" s="41">
        <v>0.5</v>
      </c>
      <c r="AK43" s="41">
        <v>0.5</v>
      </c>
      <c r="AL43" s="41">
        <v>0.5</v>
      </c>
      <c r="AM43" s="41">
        <v>0.5</v>
      </c>
      <c r="AN43" s="41">
        <v>0.5</v>
      </c>
      <c r="AO43" s="41">
        <v>0.5</v>
      </c>
      <c r="AP43" s="41"/>
      <c r="AQ43" s="41">
        <v>1</v>
      </c>
      <c r="AR43" s="41"/>
      <c r="AS43" s="41"/>
      <c r="AT43" s="41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48">
        <f t="shared" si="3"/>
        <v>18</v>
      </c>
      <c r="BF43" s="43"/>
      <c r="BG43" s="85"/>
      <c r="BH43" s="85"/>
    </row>
    <row r="44" spans="1:60" ht="20.25" customHeight="1" x14ac:dyDescent="0.2">
      <c r="A44" s="134"/>
      <c r="B44" s="145" t="s">
        <v>75</v>
      </c>
      <c r="C44" s="146"/>
      <c r="D44" s="147"/>
      <c r="E44" s="9">
        <f>E10+E40</f>
        <v>36</v>
      </c>
      <c r="F44" s="9">
        <f t="shared" ref="F44:BE44" si="7">F10+F40</f>
        <v>36</v>
      </c>
      <c r="G44" s="9">
        <f t="shared" si="7"/>
        <v>36</v>
      </c>
      <c r="H44" s="9">
        <f t="shared" si="7"/>
        <v>36</v>
      </c>
      <c r="I44" s="9">
        <f t="shared" si="7"/>
        <v>36</v>
      </c>
      <c r="J44" s="9">
        <f t="shared" si="7"/>
        <v>36</v>
      </c>
      <c r="K44" s="9">
        <f t="shared" si="7"/>
        <v>36</v>
      </c>
      <c r="L44" s="9">
        <f t="shared" si="7"/>
        <v>36</v>
      </c>
      <c r="M44" s="9">
        <f t="shared" si="7"/>
        <v>36</v>
      </c>
      <c r="N44" s="9">
        <f t="shared" si="7"/>
        <v>36</v>
      </c>
      <c r="O44" s="9">
        <f t="shared" si="7"/>
        <v>36</v>
      </c>
      <c r="P44" s="9">
        <f t="shared" si="7"/>
        <v>36</v>
      </c>
      <c r="Q44" s="9">
        <f t="shared" si="7"/>
        <v>36</v>
      </c>
      <c r="R44" s="9">
        <f t="shared" si="7"/>
        <v>36</v>
      </c>
      <c r="S44" s="9">
        <f t="shared" si="7"/>
        <v>36</v>
      </c>
      <c r="T44" s="9">
        <f t="shared" si="7"/>
        <v>36</v>
      </c>
      <c r="U44" s="9">
        <f t="shared" si="7"/>
        <v>0</v>
      </c>
      <c r="V44" s="9">
        <f t="shared" si="7"/>
        <v>0</v>
      </c>
      <c r="W44" s="9">
        <f t="shared" si="7"/>
        <v>0</v>
      </c>
      <c r="X44" s="9">
        <f t="shared" si="7"/>
        <v>36</v>
      </c>
      <c r="Y44" s="9">
        <f t="shared" si="7"/>
        <v>36</v>
      </c>
      <c r="Z44" s="9">
        <f t="shared" si="7"/>
        <v>36</v>
      </c>
      <c r="AA44" s="9">
        <f t="shared" si="7"/>
        <v>36</v>
      </c>
      <c r="AB44" s="9">
        <f t="shared" si="7"/>
        <v>36</v>
      </c>
      <c r="AC44" s="9">
        <f t="shared" si="7"/>
        <v>36</v>
      </c>
      <c r="AD44" s="9">
        <f t="shared" si="7"/>
        <v>36</v>
      </c>
      <c r="AE44" s="9">
        <f t="shared" si="7"/>
        <v>36</v>
      </c>
      <c r="AF44" s="9">
        <f t="shared" si="7"/>
        <v>36</v>
      </c>
      <c r="AG44" s="9">
        <f t="shared" si="7"/>
        <v>36</v>
      </c>
      <c r="AH44" s="9">
        <f t="shared" si="7"/>
        <v>36</v>
      </c>
      <c r="AI44" s="9">
        <f t="shared" si="7"/>
        <v>36</v>
      </c>
      <c r="AJ44" s="9">
        <f t="shared" si="7"/>
        <v>36</v>
      </c>
      <c r="AK44" s="9">
        <f t="shared" si="7"/>
        <v>36</v>
      </c>
      <c r="AL44" s="9">
        <f t="shared" si="7"/>
        <v>36</v>
      </c>
      <c r="AM44" s="9">
        <f t="shared" si="7"/>
        <v>36</v>
      </c>
      <c r="AN44" s="9">
        <f t="shared" si="7"/>
        <v>36</v>
      </c>
      <c r="AO44" s="9">
        <f t="shared" si="7"/>
        <v>36</v>
      </c>
      <c r="AP44" s="9">
        <f t="shared" si="7"/>
        <v>36</v>
      </c>
      <c r="AQ44" s="9">
        <f t="shared" si="7"/>
        <v>36</v>
      </c>
      <c r="AR44" s="9">
        <f t="shared" si="7"/>
        <v>36</v>
      </c>
      <c r="AS44" s="9">
        <f t="shared" si="7"/>
        <v>36</v>
      </c>
      <c r="AT44" s="9">
        <f t="shared" si="7"/>
        <v>36</v>
      </c>
      <c r="AU44" s="9">
        <f t="shared" si="7"/>
        <v>0</v>
      </c>
      <c r="AV44" s="9">
        <f t="shared" si="7"/>
        <v>0</v>
      </c>
      <c r="AW44" s="9">
        <f t="shared" si="7"/>
        <v>0</v>
      </c>
      <c r="AX44" s="9">
        <f t="shared" si="7"/>
        <v>0</v>
      </c>
      <c r="AY44" s="9">
        <f t="shared" si="7"/>
        <v>0</v>
      </c>
      <c r="AZ44" s="9">
        <f t="shared" si="7"/>
        <v>0</v>
      </c>
      <c r="BA44" s="9">
        <f t="shared" si="7"/>
        <v>0</v>
      </c>
      <c r="BB44" s="9">
        <f t="shared" si="7"/>
        <v>0</v>
      </c>
      <c r="BC44" s="9">
        <f t="shared" si="7"/>
        <v>0</v>
      </c>
      <c r="BD44" s="9">
        <f t="shared" si="7"/>
        <v>0</v>
      </c>
      <c r="BE44" s="9">
        <f t="shared" si="7"/>
        <v>1404</v>
      </c>
      <c r="BG44" s="85"/>
      <c r="BH44" s="85"/>
    </row>
    <row r="45" spans="1:60" ht="20.25" customHeight="1" x14ac:dyDescent="0.2">
      <c r="A45" s="134"/>
      <c r="B45" s="148" t="s">
        <v>76</v>
      </c>
      <c r="C45" s="148"/>
      <c r="D45" s="148"/>
      <c r="E45" s="9">
        <f>E11+E41</f>
        <v>18</v>
      </c>
      <c r="F45" s="9">
        <f t="shared" ref="F45:BE45" si="8">F11+F41</f>
        <v>18</v>
      </c>
      <c r="G45" s="9">
        <f t="shared" si="8"/>
        <v>18</v>
      </c>
      <c r="H45" s="9">
        <f t="shared" si="8"/>
        <v>18</v>
      </c>
      <c r="I45" s="9">
        <f t="shared" si="8"/>
        <v>18</v>
      </c>
      <c r="J45" s="9">
        <f t="shared" si="8"/>
        <v>18</v>
      </c>
      <c r="K45" s="9">
        <f t="shared" si="8"/>
        <v>18</v>
      </c>
      <c r="L45" s="9">
        <f t="shared" si="8"/>
        <v>18</v>
      </c>
      <c r="M45" s="9">
        <f t="shared" si="8"/>
        <v>18</v>
      </c>
      <c r="N45" s="9">
        <f t="shared" si="8"/>
        <v>18</v>
      </c>
      <c r="O45" s="9">
        <f t="shared" si="8"/>
        <v>18</v>
      </c>
      <c r="P45" s="9">
        <f t="shared" si="8"/>
        <v>18</v>
      </c>
      <c r="Q45" s="9">
        <f t="shared" si="8"/>
        <v>18</v>
      </c>
      <c r="R45" s="9">
        <f t="shared" si="8"/>
        <v>18</v>
      </c>
      <c r="S45" s="9">
        <f t="shared" si="8"/>
        <v>18</v>
      </c>
      <c r="T45" s="9">
        <f t="shared" si="8"/>
        <v>18</v>
      </c>
      <c r="U45" s="9">
        <f t="shared" si="8"/>
        <v>0</v>
      </c>
      <c r="V45" s="9">
        <f t="shared" si="8"/>
        <v>0</v>
      </c>
      <c r="W45" s="9">
        <f t="shared" si="8"/>
        <v>0</v>
      </c>
      <c r="X45" s="9">
        <f t="shared" si="8"/>
        <v>18</v>
      </c>
      <c r="Y45" s="9">
        <f t="shared" si="8"/>
        <v>18</v>
      </c>
      <c r="Z45" s="9">
        <f t="shared" si="8"/>
        <v>18</v>
      </c>
      <c r="AA45" s="9">
        <f t="shared" si="8"/>
        <v>18</v>
      </c>
      <c r="AB45" s="9">
        <f t="shared" si="8"/>
        <v>18</v>
      </c>
      <c r="AC45" s="9">
        <f t="shared" si="8"/>
        <v>18</v>
      </c>
      <c r="AD45" s="9">
        <f t="shared" si="8"/>
        <v>18</v>
      </c>
      <c r="AE45" s="9">
        <f t="shared" si="8"/>
        <v>18</v>
      </c>
      <c r="AF45" s="9">
        <f t="shared" si="8"/>
        <v>18</v>
      </c>
      <c r="AG45" s="9">
        <f t="shared" si="8"/>
        <v>18</v>
      </c>
      <c r="AH45" s="9">
        <f t="shared" si="8"/>
        <v>18</v>
      </c>
      <c r="AI45" s="9">
        <f t="shared" si="8"/>
        <v>18</v>
      </c>
      <c r="AJ45" s="9">
        <f t="shared" si="8"/>
        <v>18</v>
      </c>
      <c r="AK45" s="9">
        <f t="shared" si="8"/>
        <v>18</v>
      </c>
      <c r="AL45" s="9">
        <f t="shared" si="8"/>
        <v>18</v>
      </c>
      <c r="AM45" s="9">
        <f t="shared" si="8"/>
        <v>18</v>
      </c>
      <c r="AN45" s="9">
        <f t="shared" si="8"/>
        <v>18</v>
      </c>
      <c r="AO45" s="9">
        <f t="shared" si="8"/>
        <v>18</v>
      </c>
      <c r="AP45" s="9">
        <f t="shared" si="8"/>
        <v>18</v>
      </c>
      <c r="AQ45" s="9">
        <f t="shared" si="8"/>
        <v>18</v>
      </c>
      <c r="AR45" s="9">
        <f t="shared" si="8"/>
        <v>18</v>
      </c>
      <c r="AS45" s="9">
        <f t="shared" si="8"/>
        <v>18</v>
      </c>
      <c r="AT45" s="9">
        <f t="shared" si="8"/>
        <v>18</v>
      </c>
      <c r="AU45" s="9">
        <f t="shared" si="8"/>
        <v>0</v>
      </c>
      <c r="AV45" s="9">
        <f t="shared" si="8"/>
        <v>0</v>
      </c>
      <c r="AW45" s="9">
        <f t="shared" si="8"/>
        <v>0</v>
      </c>
      <c r="AX45" s="9">
        <f t="shared" si="8"/>
        <v>0</v>
      </c>
      <c r="AY45" s="9">
        <f t="shared" si="8"/>
        <v>0</v>
      </c>
      <c r="AZ45" s="9">
        <f t="shared" si="8"/>
        <v>0</v>
      </c>
      <c r="BA45" s="9">
        <f t="shared" si="8"/>
        <v>0</v>
      </c>
      <c r="BB45" s="9">
        <f t="shared" si="8"/>
        <v>0</v>
      </c>
      <c r="BC45" s="9">
        <f t="shared" si="8"/>
        <v>0</v>
      </c>
      <c r="BD45" s="9">
        <f t="shared" si="8"/>
        <v>0</v>
      </c>
      <c r="BE45" s="9">
        <f t="shared" si="8"/>
        <v>702</v>
      </c>
      <c r="BG45" s="85"/>
      <c r="BH45" s="85"/>
    </row>
    <row r="46" spans="1:60" ht="24.6" customHeight="1" x14ac:dyDescent="0.2">
      <c r="A46" s="134"/>
      <c r="B46" s="148" t="s">
        <v>22</v>
      </c>
      <c r="C46" s="148"/>
      <c r="D46" s="148"/>
      <c r="E46" s="9">
        <f>E44+E45</f>
        <v>54</v>
      </c>
      <c r="F46" s="9">
        <f t="shared" ref="F46:BE46" si="9">F44+F45</f>
        <v>54</v>
      </c>
      <c r="G46" s="9">
        <f t="shared" si="9"/>
        <v>54</v>
      </c>
      <c r="H46" s="9">
        <f t="shared" si="9"/>
        <v>54</v>
      </c>
      <c r="I46" s="9">
        <f t="shared" si="9"/>
        <v>54</v>
      </c>
      <c r="J46" s="9">
        <f t="shared" si="9"/>
        <v>54</v>
      </c>
      <c r="K46" s="9">
        <f t="shared" si="9"/>
        <v>54</v>
      </c>
      <c r="L46" s="9">
        <f t="shared" si="9"/>
        <v>54</v>
      </c>
      <c r="M46" s="9">
        <f t="shared" si="9"/>
        <v>54</v>
      </c>
      <c r="N46" s="9">
        <f t="shared" si="9"/>
        <v>54</v>
      </c>
      <c r="O46" s="9">
        <f t="shared" si="9"/>
        <v>54</v>
      </c>
      <c r="P46" s="9">
        <f t="shared" si="9"/>
        <v>54</v>
      </c>
      <c r="Q46" s="9">
        <f t="shared" si="9"/>
        <v>54</v>
      </c>
      <c r="R46" s="9">
        <f t="shared" si="9"/>
        <v>54</v>
      </c>
      <c r="S46" s="9">
        <f t="shared" si="9"/>
        <v>54</v>
      </c>
      <c r="T46" s="9">
        <f t="shared" si="9"/>
        <v>54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54</v>
      </c>
      <c r="Y46" s="9">
        <f t="shared" si="9"/>
        <v>54</v>
      </c>
      <c r="Z46" s="9">
        <f t="shared" si="9"/>
        <v>54</v>
      </c>
      <c r="AA46" s="9">
        <f t="shared" si="9"/>
        <v>54</v>
      </c>
      <c r="AB46" s="9">
        <f t="shared" si="9"/>
        <v>54</v>
      </c>
      <c r="AC46" s="9">
        <f t="shared" si="9"/>
        <v>54</v>
      </c>
      <c r="AD46" s="9">
        <f t="shared" si="9"/>
        <v>54</v>
      </c>
      <c r="AE46" s="9">
        <f t="shared" si="9"/>
        <v>54</v>
      </c>
      <c r="AF46" s="9">
        <f t="shared" si="9"/>
        <v>54</v>
      </c>
      <c r="AG46" s="9">
        <f t="shared" si="9"/>
        <v>54</v>
      </c>
      <c r="AH46" s="9">
        <f t="shared" si="9"/>
        <v>54</v>
      </c>
      <c r="AI46" s="9">
        <f t="shared" si="9"/>
        <v>54</v>
      </c>
      <c r="AJ46" s="9">
        <f t="shared" si="9"/>
        <v>54</v>
      </c>
      <c r="AK46" s="9">
        <f t="shared" si="9"/>
        <v>54</v>
      </c>
      <c r="AL46" s="9">
        <f t="shared" si="9"/>
        <v>54</v>
      </c>
      <c r="AM46" s="9">
        <f t="shared" si="9"/>
        <v>54</v>
      </c>
      <c r="AN46" s="9">
        <f t="shared" si="9"/>
        <v>54</v>
      </c>
      <c r="AO46" s="9">
        <f t="shared" si="9"/>
        <v>54</v>
      </c>
      <c r="AP46" s="9">
        <f t="shared" si="9"/>
        <v>54</v>
      </c>
      <c r="AQ46" s="9">
        <f t="shared" si="9"/>
        <v>54</v>
      </c>
      <c r="AR46" s="9">
        <f t="shared" si="9"/>
        <v>54</v>
      </c>
      <c r="AS46" s="9">
        <f t="shared" si="9"/>
        <v>54</v>
      </c>
      <c r="AT46" s="9">
        <f t="shared" si="9"/>
        <v>54</v>
      </c>
      <c r="AU46" s="9">
        <f t="shared" si="9"/>
        <v>0</v>
      </c>
      <c r="AV46" s="9">
        <f t="shared" si="9"/>
        <v>0</v>
      </c>
      <c r="AW46" s="9">
        <f t="shared" si="9"/>
        <v>0</v>
      </c>
      <c r="AX46" s="9">
        <f t="shared" si="9"/>
        <v>0</v>
      </c>
      <c r="AY46" s="9">
        <f t="shared" si="9"/>
        <v>0</v>
      </c>
      <c r="AZ46" s="9">
        <f t="shared" si="9"/>
        <v>0</v>
      </c>
      <c r="BA46" s="9">
        <f t="shared" si="9"/>
        <v>0</v>
      </c>
      <c r="BB46" s="9">
        <f t="shared" si="9"/>
        <v>0</v>
      </c>
      <c r="BC46" s="9">
        <f t="shared" si="9"/>
        <v>0</v>
      </c>
      <c r="BD46" s="9">
        <f t="shared" si="9"/>
        <v>0</v>
      </c>
      <c r="BE46" s="9">
        <f t="shared" si="9"/>
        <v>2106</v>
      </c>
      <c r="BG46" s="85"/>
      <c r="BH46" s="85"/>
    </row>
  </sheetData>
  <mergeCells count="68">
    <mergeCell ref="B44:D44"/>
    <mergeCell ref="B45:D45"/>
    <mergeCell ref="B46:D46"/>
    <mergeCell ref="B42:B43"/>
    <mergeCell ref="C42:C43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C24:C25"/>
    <mergeCell ref="B26:B27"/>
    <mergeCell ref="C26:C27"/>
    <mergeCell ref="B28:B29"/>
    <mergeCell ref="C28:C29"/>
    <mergeCell ref="A10:A46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AW4:AY4"/>
    <mergeCell ref="AZ4:AZ5"/>
    <mergeCell ref="BA4:BD4"/>
    <mergeCell ref="BE4:BE9"/>
    <mergeCell ref="E6:BD6"/>
    <mergeCell ref="E8:BD8"/>
    <mergeCell ref="AJ4:AL4"/>
    <mergeCell ref="AM4:AM5"/>
    <mergeCell ref="AN4:AQ4"/>
    <mergeCell ref="AR4:AR5"/>
    <mergeCell ref="R4:R5"/>
    <mergeCell ref="S4:U4"/>
    <mergeCell ref="AS4:AU4"/>
    <mergeCell ref="AV4:AV5"/>
    <mergeCell ref="V4:V5"/>
    <mergeCell ref="W4:Y4"/>
    <mergeCell ref="Z4:Z5"/>
    <mergeCell ref="AA4:AD4"/>
    <mergeCell ref="AE4:AH4"/>
    <mergeCell ref="AI4:AI5"/>
    <mergeCell ref="F4:H4"/>
    <mergeCell ref="I4:I5"/>
    <mergeCell ref="J4:L4"/>
    <mergeCell ref="M4:M5"/>
    <mergeCell ref="N4:Q4"/>
    <mergeCell ref="A4:A9"/>
    <mergeCell ref="B4:B9"/>
    <mergeCell ref="C4:C9"/>
    <mergeCell ref="D4:D9"/>
    <mergeCell ref="E4:E5"/>
  </mergeCells>
  <printOptions horizontalCentered="1" verticalCentered="1"/>
  <pageMargins left="0.39370078740157483" right="0.39370078740157483" top="0.39370078740157483" bottom="0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7"/>
  <sheetViews>
    <sheetView zoomScale="80" zoomScaleNormal="80" workbookViewId="0"/>
  </sheetViews>
  <sheetFormatPr defaultColWidth="8.85546875" defaultRowHeight="12.75" x14ac:dyDescent="0.2"/>
  <cols>
    <col min="1" max="1" width="4.85546875" style="52" customWidth="1"/>
    <col min="2" max="2" width="7.140625" style="52" customWidth="1"/>
    <col min="3" max="3" width="15" style="52" customWidth="1"/>
    <col min="4" max="19" width="2.7109375" style="52" customWidth="1"/>
    <col min="20" max="22" width="2.7109375" style="49" customWidth="1"/>
    <col min="23" max="43" width="2.7109375" style="52" customWidth="1"/>
    <col min="44" max="44" width="2.7109375" style="58" customWidth="1"/>
    <col min="45" max="45" width="2.7109375" style="52" customWidth="1"/>
    <col min="46" max="46" width="3.7109375" style="49" customWidth="1"/>
    <col min="47" max="56" width="2.7109375" style="49" customWidth="1"/>
    <col min="57" max="57" width="7.85546875" style="52" customWidth="1"/>
    <col min="58" max="58" width="4.140625" style="43" customWidth="1"/>
    <col min="59" max="59" width="5.140625" style="69" customWidth="1"/>
    <col min="60" max="60" width="6.140625" style="69" customWidth="1"/>
    <col min="61" max="16384" width="8.85546875" style="52"/>
  </cols>
  <sheetData>
    <row r="1" spans="1:60" s="23" customFormat="1" ht="15.75" x14ac:dyDescent="0.25">
      <c r="AR1" s="30"/>
      <c r="BF1" s="43"/>
    </row>
    <row r="2" spans="1:60" s="23" customFormat="1" ht="15.75" x14ac:dyDescent="0.25">
      <c r="B2" s="23" t="s">
        <v>234</v>
      </c>
      <c r="AR2" s="30"/>
      <c r="BF2" s="43"/>
    </row>
    <row r="3" spans="1:60" s="23" customFormat="1" ht="6" customHeight="1" x14ac:dyDescent="0.25">
      <c r="AR3" s="30"/>
      <c r="BF3" s="43"/>
    </row>
    <row r="4" spans="1:60" s="49" customFormat="1" ht="36" customHeight="1" x14ac:dyDescent="0.2">
      <c r="A4" s="115" t="s">
        <v>0</v>
      </c>
      <c r="B4" s="116" t="s">
        <v>1</v>
      </c>
      <c r="C4" s="115" t="s">
        <v>2</v>
      </c>
      <c r="D4" s="119" t="s">
        <v>163</v>
      </c>
      <c r="E4" s="123" t="s">
        <v>164</v>
      </c>
      <c r="F4" s="124"/>
      <c r="G4" s="125"/>
      <c r="H4" s="119" t="s">
        <v>165</v>
      </c>
      <c r="I4" s="123" t="s">
        <v>4</v>
      </c>
      <c r="J4" s="124"/>
      <c r="K4" s="125"/>
      <c r="L4" s="119" t="s">
        <v>166</v>
      </c>
      <c r="M4" s="123" t="s">
        <v>5</v>
      </c>
      <c r="N4" s="124"/>
      <c r="O4" s="124"/>
      <c r="P4" s="125"/>
      <c r="Q4" s="119" t="s">
        <v>167</v>
      </c>
      <c r="R4" s="123" t="s">
        <v>6</v>
      </c>
      <c r="S4" s="124"/>
      <c r="T4" s="125"/>
      <c r="U4" s="119" t="s">
        <v>168</v>
      </c>
      <c r="V4" s="123" t="s">
        <v>7</v>
      </c>
      <c r="W4" s="124"/>
      <c r="X4" s="125"/>
      <c r="Y4" s="121" t="s">
        <v>169</v>
      </c>
      <c r="Z4" s="123" t="s">
        <v>8</v>
      </c>
      <c r="AA4" s="124"/>
      <c r="AB4" s="124"/>
      <c r="AC4" s="125"/>
      <c r="AD4" s="123" t="s">
        <v>9</v>
      </c>
      <c r="AE4" s="124"/>
      <c r="AF4" s="124"/>
      <c r="AG4" s="125"/>
      <c r="AH4" s="119" t="s">
        <v>214</v>
      </c>
      <c r="AI4" s="123" t="s">
        <v>10</v>
      </c>
      <c r="AJ4" s="124"/>
      <c r="AK4" s="125"/>
      <c r="AL4" s="119" t="s">
        <v>215</v>
      </c>
      <c r="AM4" s="123" t="s">
        <v>11</v>
      </c>
      <c r="AN4" s="124"/>
      <c r="AO4" s="124"/>
      <c r="AP4" s="125"/>
      <c r="AQ4" s="119" t="s">
        <v>216</v>
      </c>
      <c r="AR4" s="123" t="s">
        <v>12</v>
      </c>
      <c r="AS4" s="124"/>
      <c r="AT4" s="125"/>
      <c r="AU4" s="132" t="s">
        <v>217</v>
      </c>
      <c r="AV4" s="123" t="s">
        <v>13</v>
      </c>
      <c r="AW4" s="124"/>
      <c r="AX4" s="125"/>
      <c r="AY4" s="119" t="s">
        <v>218</v>
      </c>
      <c r="AZ4" s="123" t="s">
        <v>14</v>
      </c>
      <c r="BA4" s="124"/>
      <c r="BB4" s="124"/>
      <c r="BC4" s="125"/>
      <c r="BD4" s="149" t="s">
        <v>77</v>
      </c>
      <c r="BE4" s="150"/>
      <c r="BF4" s="43"/>
      <c r="BG4" s="60"/>
      <c r="BH4" s="60"/>
    </row>
    <row r="5" spans="1:60" s="49" customFormat="1" ht="28.15" customHeight="1" x14ac:dyDescent="0.2">
      <c r="A5" s="115"/>
      <c r="B5" s="117"/>
      <c r="C5" s="115"/>
      <c r="D5" s="120"/>
      <c r="E5" s="61" t="s">
        <v>175</v>
      </c>
      <c r="F5" s="61" t="s">
        <v>176</v>
      </c>
      <c r="G5" s="61" t="s">
        <v>177</v>
      </c>
      <c r="H5" s="120"/>
      <c r="I5" s="62" t="s">
        <v>178</v>
      </c>
      <c r="J5" s="62" t="s">
        <v>179</v>
      </c>
      <c r="K5" s="61" t="s">
        <v>180</v>
      </c>
      <c r="L5" s="120"/>
      <c r="M5" s="62" t="s">
        <v>181</v>
      </c>
      <c r="N5" s="61" t="s">
        <v>182</v>
      </c>
      <c r="O5" s="61" t="s">
        <v>183</v>
      </c>
      <c r="P5" s="61" t="s">
        <v>184</v>
      </c>
      <c r="Q5" s="120"/>
      <c r="R5" s="61" t="s">
        <v>175</v>
      </c>
      <c r="S5" s="61" t="s">
        <v>176</v>
      </c>
      <c r="T5" s="61" t="s">
        <v>177</v>
      </c>
      <c r="U5" s="120"/>
      <c r="V5" s="61" t="s">
        <v>185</v>
      </c>
      <c r="W5" s="61" t="s">
        <v>186</v>
      </c>
      <c r="X5" s="61" t="s">
        <v>187</v>
      </c>
      <c r="Y5" s="122"/>
      <c r="Z5" s="61" t="s">
        <v>188</v>
      </c>
      <c r="AA5" s="61" t="s">
        <v>189</v>
      </c>
      <c r="AB5" s="61" t="s">
        <v>190</v>
      </c>
      <c r="AC5" s="61" t="s">
        <v>191</v>
      </c>
      <c r="AD5" s="63" t="s">
        <v>196</v>
      </c>
      <c r="AE5" s="63" t="s">
        <v>175</v>
      </c>
      <c r="AF5" s="61" t="s">
        <v>176</v>
      </c>
      <c r="AG5" s="61" t="s">
        <v>177</v>
      </c>
      <c r="AH5" s="120"/>
      <c r="AI5" s="61" t="s">
        <v>185</v>
      </c>
      <c r="AJ5" s="62" t="s">
        <v>186</v>
      </c>
      <c r="AK5" s="62" t="s">
        <v>187</v>
      </c>
      <c r="AL5" s="120"/>
      <c r="AM5" s="61" t="s">
        <v>181</v>
      </c>
      <c r="AN5" s="62" t="s">
        <v>182</v>
      </c>
      <c r="AO5" s="62" t="s">
        <v>183</v>
      </c>
      <c r="AP5" s="63" t="s">
        <v>184</v>
      </c>
      <c r="AQ5" s="120"/>
      <c r="AR5" s="62" t="s">
        <v>219</v>
      </c>
      <c r="AS5" s="61" t="s">
        <v>220</v>
      </c>
      <c r="AT5" s="61" t="s">
        <v>221</v>
      </c>
      <c r="AU5" s="133"/>
      <c r="AV5" s="61" t="s">
        <v>185</v>
      </c>
      <c r="AW5" s="61" t="s">
        <v>186</v>
      </c>
      <c r="AX5" s="61" t="s">
        <v>187</v>
      </c>
      <c r="AY5" s="120"/>
      <c r="AZ5" s="61" t="s">
        <v>188</v>
      </c>
      <c r="BA5" s="61" t="s">
        <v>189</v>
      </c>
      <c r="BB5" s="61" t="s">
        <v>190</v>
      </c>
      <c r="BC5" s="61" t="s">
        <v>222</v>
      </c>
      <c r="BD5" s="151"/>
      <c r="BE5" s="152"/>
      <c r="BF5" s="43"/>
      <c r="BG5" s="60"/>
      <c r="BH5" s="60"/>
    </row>
    <row r="6" spans="1:60" s="49" customFormat="1" x14ac:dyDescent="0.2">
      <c r="A6" s="115"/>
      <c r="B6" s="117"/>
      <c r="C6" s="115"/>
      <c r="D6" s="129" t="s">
        <v>198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1"/>
      <c r="BD6" s="151"/>
      <c r="BE6" s="152"/>
      <c r="BF6" s="43"/>
      <c r="BG6" s="60"/>
      <c r="BH6" s="60"/>
    </row>
    <row r="7" spans="1:60" s="49" customFormat="1" ht="14.25" x14ac:dyDescent="0.2">
      <c r="A7" s="115"/>
      <c r="B7" s="117"/>
      <c r="C7" s="115"/>
      <c r="D7" s="64">
        <v>36</v>
      </c>
      <c r="E7" s="64">
        <v>37</v>
      </c>
      <c r="F7" s="64">
        <v>38</v>
      </c>
      <c r="G7" s="64">
        <v>39</v>
      </c>
      <c r="H7" s="65">
        <v>40</v>
      </c>
      <c r="I7" s="65">
        <v>41</v>
      </c>
      <c r="J7" s="65">
        <v>42</v>
      </c>
      <c r="K7" s="64">
        <v>43</v>
      </c>
      <c r="L7" s="65">
        <v>44</v>
      </c>
      <c r="M7" s="65">
        <v>45</v>
      </c>
      <c r="N7" s="64">
        <v>46</v>
      </c>
      <c r="O7" s="64">
        <v>47</v>
      </c>
      <c r="P7" s="65">
        <v>48</v>
      </c>
      <c r="Q7" s="65">
        <v>49</v>
      </c>
      <c r="R7" s="64">
        <v>50</v>
      </c>
      <c r="S7" s="65">
        <v>51</v>
      </c>
      <c r="T7" s="64">
        <v>52</v>
      </c>
      <c r="U7" s="64">
        <v>1</v>
      </c>
      <c r="V7" s="64">
        <v>2</v>
      </c>
      <c r="W7" s="64">
        <v>3</v>
      </c>
      <c r="X7" s="64">
        <v>4</v>
      </c>
      <c r="Y7" s="64">
        <v>5</v>
      </c>
      <c r="Z7" s="64">
        <v>6</v>
      </c>
      <c r="AA7" s="64">
        <v>7</v>
      </c>
      <c r="AB7" s="64">
        <v>8</v>
      </c>
      <c r="AC7" s="66">
        <v>9</v>
      </c>
      <c r="AD7" s="67">
        <f t="shared" ref="AD7:BC7" si="0">AC7+1</f>
        <v>10</v>
      </c>
      <c r="AE7" s="67">
        <f t="shared" si="0"/>
        <v>11</v>
      </c>
      <c r="AF7" s="64">
        <f t="shared" si="0"/>
        <v>12</v>
      </c>
      <c r="AG7" s="64">
        <f t="shared" si="0"/>
        <v>13</v>
      </c>
      <c r="AH7" s="65">
        <f t="shared" si="0"/>
        <v>14</v>
      </c>
      <c r="AI7" s="64">
        <f t="shared" si="0"/>
        <v>15</v>
      </c>
      <c r="AJ7" s="65">
        <f t="shared" si="0"/>
        <v>16</v>
      </c>
      <c r="AK7" s="65">
        <f t="shared" si="0"/>
        <v>17</v>
      </c>
      <c r="AL7" s="65">
        <f t="shared" si="0"/>
        <v>18</v>
      </c>
      <c r="AM7" s="64">
        <f t="shared" si="0"/>
        <v>19</v>
      </c>
      <c r="AN7" s="65">
        <f t="shared" si="0"/>
        <v>20</v>
      </c>
      <c r="AO7" s="65">
        <f t="shared" si="0"/>
        <v>21</v>
      </c>
      <c r="AP7" s="64">
        <f t="shared" si="0"/>
        <v>22</v>
      </c>
      <c r="AQ7" s="65">
        <f t="shared" si="0"/>
        <v>23</v>
      </c>
      <c r="AR7" s="65">
        <f t="shared" si="0"/>
        <v>24</v>
      </c>
      <c r="AS7" s="64">
        <f t="shared" si="0"/>
        <v>25</v>
      </c>
      <c r="AT7" s="64">
        <f t="shared" si="0"/>
        <v>26</v>
      </c>
      <c r="AU7" s="64">
        <f t="shared" si="0"/>
        <v>27</v>
      </c>
      <c r="AV7" s="64">
        <f t="shared" si="0"/>
        <v>28</v>
      </c>
      <c r="AW7" s="64">
        <f t="shared" si="0"/>
        <v>29</v>
      </c>
      <c r="AX7" s="64">
        <f t="shared" si="0"/>
        <v>30</v>
      </c>
      <c r="AY7" s="64">
        <f t="shared" si="0"/>
        <v>31</v>
      </c>
      <c r="AZ7" s="64">
        <f t="shared" si="0"/>
        <v>32</v>
      </c>
      <c r="BA7" s="64">
        <f t="shared" si="0"/>
        <v>33</v>
      </c>
      <c r="BB7" s="64">
        <f t="shared" si="0"/>
        <v>34</v>
      </c>
      <c r="BC7" s="64">
        <f t="shared" si="0"/>
        <v>35</v>
      </c>
      <c r="BD7" s="151"/>
      <c r="BE7" s="152"/>
      <c r="BF7" s="43"/>
      <c r="BG7" s="60"/>
      <c r="BH7" s="60"/>
    </row>
    <row r="8" spans="1:60" s="49" customFormat="1" x14ac:dyDescent="0.2">
      <c r="A8" s="115"/>
      <c r="B8" s="117"/>
      <c r="C8" s="115"/>
      <c r="D8" s="129" t="s">
        <v>199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1"/>
      <c r="BD8" s="151"/>
      <c r="BE8" s="152"/>
      <c r="BF8" s="43"/>
      <c r="BG8" s="60"/>
      <c r="BH8" s="60"/>
    </row>
    <row r="9" spans="1:60" s="49" customFormat="1" ht="14.25" x14ac:dyDescent="0.2">
      <c r="A9" s="115"/>
      <c r="B9" s="118"/>
      <c r="C9" s="115"/>
      <c r="D9" s="64">
        <v>1</v>
      </c>
      <c r="E9" s="64">
        <v>2</v>
      </c>
      <c r="F9" s="64">
        <v>3</v>
      </c>
      <c r="G9" s="64">
        <v>4</v>
      </c>
      <c r="H9" s="65">
        <v>5</v>
      </c>
      <c r="I9" s="65">
        <v>6</v>
      </c>
      <c r="J9" s="65">
        <v>7</v>
      </c>
      <c r="K9" s="64">
        <v>8</v>
      </c>
      <c r="L9" s="65">
        <v>9</v>
      </c>
      <c r="M9" s="65">
        <v>10</v>
      </c>
      <c r="N9" s="64">
        <v>11</v>
      </c>
      <c r="O9" s="64">
        <v>12</v>
      </c>
      <c r="P9" s="65">
        <v>13</v>
      </c>
      <c r="Q9" s="65">
        <v>14</v>
      </c>
      <c r="R9" s="64">
        <v>15</v>
      </c>
      <c r="S9" s="65">
        <v>16</v>
      </c>
      <c r="T9" s="64">
        <v>17</v>
      </c>
      <c r="U9" s="64">
        <f>T9+1</f>
        <v>18</v>
      </c>
      <c r="V9" s="64">
        <f>U9+1</f>
        <v>19</v>
      </c>
      <c r="W9" s="64">
        <f>V9+1</f>
        <v>20</v>
      </c>
      <c r="X9" s="64">
        <f>W9+1</f>
        <v>21</v>
      </c>
      <c r="Y9" s="64">
        <v>22</v>
      </c>
      <c r="Z9" s="64">
        <f t="shared" ref="Z9:BC9" si="1">Y9+1</f>
        <v>23</v>
      </c>
      <c r="AA9" s="64">
        <f t="shared" si="1"/>
        <v>24</v>
      </c>
      <c r="AB9" s="64">
        <f t="shared" si="1"/>
        <v>25</v>
      </c>
      <c r="AC9" s="66">
        <f t="shared" si="1"/>
        <v>26</v>
      </c>
      <c r="AD9" s="67">
        <f t="shared" si="1"/>
        <v>27</v>
      </c>
      <c r="AE9" s="67">
        <f t="shared" si="1"/>
        <v>28</v>
      </c>
      <c r="AF9" s="64">
        <f t="shared" si="1"/>
        <v>29</v>
      </c>
      <c r="AG9" s="64">
        <f t="shared" si="1"/>
        <v>30</v>
      </c>
      <c r="AH9" s="65">
        <f t="shared" si="1"/>
        <v>31</v>
      </c>
      <c r="AI9" s="64">
        <f t="shared" si="1"/>
        <v>32</v>
      </c>
      <c r="AJ9" s="65">
        <f t="shared" si="1"/>
        <v>33</v>
      </c>
      <c r="AK9" s="65">
        <f t="shared" si="1"/>
        <v>34</v>
      </c>
      <c r="AL9" s="65">
        <f t="shared" si="1"/>
        <v>35</v>
      </c>
      <c r="AM9" s="64">
        <f t="shared" si="1"/>
        <v>36</v>
      </c>
      <c r="AN9" s="65">
        <f t="shared" si="1"/>
        <v>37</v>
      </c>
      <c r="AO9" s="65">
        <f t="shared" si="1"/>
        <v>38</v>
      </c>
      <c r="AP9" s="64">
        <f t="shared" si="1"/>
        <v>39</v>
      </c>
      <c r="AQ9" s="65">
        <f t="shared" si="1"/>
        <v>40</v>
      </c>
      <c r="AR9" s="65">
        <f t="shared" si="1"/>
        <v>41</v>
      </c>
      <c r="AS9" s="64">
        <f t="shared" si="1"/>
        <v>42</v>
      </c>
      <c r="AT9" s="64">
        <f t="shared" si="1"/>
        <v>43</v>
      </c>
      <c r="AU9" s="64">
        <f t="shared" si="1"/>
        <v>44</v>
      </c>
      <c r="AV9" s="64">
        <f t="shared" si="1"/>
        <v>45</v>
      </c>
      <c r="AW9" s="64">
        <f t="shared" si="1"/>
        <v>46</v>
      </c>
      <c r="AX9" s="64">
        <f t="shared" si="1"/>
        <v>47</v>
      </c>
      <c r="AY9" s="64">
        <f t="shared" si="1"/>
        <v>48</v>
      </c>
      <c r="AZ9" s="64">
        <f t="shared" si="1"/>
        <v>49</v>
      </c>
      <c r="BA9" s="64">
        <f t="shared" si="1"/>
        <v>50</v>
      </c>
      <c r="BB9" s="64">
        <f t="shared" si="1"/>
        <v>51</v>
      </c>
      <c r="BC9" s="64">
        <f t="shared" si="1"/>
        <v>52</v>
      </c>
      <c r="BD9" s="153"/>
      <c r="BE9" s="154"/>
      <c r="BF9" s="43"/>
      <c r="BG9" s="60"/>
      <c r="BH9" s="60"/>
    </row>
    <row r="10" spans="1:60" ht="24.95" customHeight="1" x14ac:dyDescent="0.2">
      <c r="A10" s="134" t="s">
        <v>90</v>
      </c>
      <c r="B10" s="80" t="s">
        <v>64</v>
      </c>
      <c r="C10" s="84" t="s">
        <v>65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155"/>
      <c r="BE10" s="156"/>
      <c r="BG10" s="68"/>
      <c r="BH10" s="68"/>
    </row>
    <row r="11" spans="1:60" s="49" customFormat="1" ht="24.95" customHeight="1" x14ac:dyDescent="0.2">
      <c r="A11" s="134"/>
      <c r="B11" s="81" t="s">
        <v>55</v>
      </c>
      <c r="C11" s="82" t="s">
        <v>119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6"/>
      <c r="U11" s="36"/>
      <c r="V11" s="36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57" t="s">
        <v>209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90"/>
      <c r="BE11" s="157" t="s">
        <v>210</v>
      </c>
      <c r="BF11" s="43"/>
      <c r="BG11" s="68"/>
      <c r="BH11" s="68"/>
    </row>
    <row r="12" spans="1:60" s="49" customFormat="1" ht="24.95" customHeight="1" x14ac:dyDescent="0.2">
      <c r="A12" s="134"/>
      <c r="B12" s="81" t="s">
        <v>56</v>
      </c>
      <c r="C12" s="82" t="s">
        <v>120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 t="s">
        <v>50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58"/>
      <c r="AU12" s="18"/>
      <c r="AV12" s="18"/>
      <c r="AW12" s="18"/>
      <c r="AX12" s="18"/>
      <c r="AY12" s="18"/>
      <c r="AZ12" s="18"/>
      <c r="BA12" s="18"/>
      <c r="BB12" s="18"/>
      <c r="BC12" s="18"/>
      <c r="BD12" s="18" t="s">
        <v>79</v>
      </c>
      <c r="BE12" s="158"/>
      <c r="BF12" s="43"/>
      <c r="BG12" s="68"/>
      <c r="BH12" s="68"/>
    </row>
    <row r="13" spans="1:60" s="49" customFormat="1" ht="24.95" customHeight="1" x14ac:dyDescent="0.2">
      <c r="A13" s="134"/>
      <c r="B13" s="81" t="s">
        <v>57</v>
      </c>
      <c r="C13" s="82" t="s">
        <v>18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 t="s">
        <v>48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23" t="s">
        <v>80</v>
      </c>
      <c r="BE13" s="125"/>
      <c r="BF13" s="43"/>
      <c r="BG13" s="68"/>
      <c r="BH13" s="68"/>
    </row>
    <row r="14" spans="1:60" s="49" customFormat="1" ht="24.95" customHeight="1" x14ac:dyDescent="0.2">
      <c r="A14" s="134"/>
      <c r="B14" s="81" t="s">
        <v>58</v>
      </c>
      <c r="C14" s="32" t="s">
        <v>83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18" t="s">
        <v>50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23" t="s">
        <v>202</v>
      </c>
      <c r="BE14" s="125"/>
      <c r="BF14" s="43"/>
      <c r="BG14" s="68"/>
      <c r="BH14" s="68"/>
    </row>
    <row r="15" spans="1:60" s="49" customFormat="1" ht="24.95" customHeight="1" x14ac:dyDescent="0.2">
      <c r="A15" s="134"/>
      <c r="B15" s="20" t="s">
        <v>59</v>
      </c>
      <c r="C15" s="32" t="s">
        <v>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 t="s">
        <v>48</v>
      </c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23" t="s">
        <v>80</v>
      </c>
      <c r="BE15" s="125"/>
      <c r="BF15" s="43"/>
      <c r="BG15" s="68"/>
      <c r="BH15" s="68"/>
    </row>
    <row r="16" spans="1:60" s="49" customFormat="1" ht="24.95" customHeight="1" x14ac:dyDescent="0.2">
      <c r="A16" s="134"/>
      <c r="B16" s="20" t="s">
        <v>60</v>
      </c>
      <c r="C16" s="32" t="s">
        <v>20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 t="s">
        <v>78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 t="s">
        <v>48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23" t="s">
        <v>81</v>
      </c>
      <c r="BE16" s="125"/>
      <c r="BF16" s="43"/>
      <c r="BG16" s="68"/>
      <c r="BH16" s="68"/>
    </row>
    <row r="17" spans="1:60" s="49" customFormat="1" ht="24.95" customHeight="1" x14ac:dyDescent="0.2">
      <c r="A17" s="134"/>
      <c r="B17" s="17" t="s">
        <v>61</v>
      </c>
      <c r="C17" s="32" t="s">
        <v>21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 t="s">
        <v>48</v>
      </c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23" t="s">
        <v>80</v>
      </c>
      <c r="BE17" s="125"/>
      <c r="BF17" s="43"/>
      <c r="BG17" s="68"/>
      <c r="BH17" s="68"/>
    </row>
    <row r="18" spans="1:60" s="49" customFormat="1" ht="24.95" customHeight="1" x14ac:dyDescent="0.2">
      <c r="A18" s="134"/>
      <c r="B18" s="17" t="s">
        <v>68</v>
      </c>
      <c r="C18" s="32" t="s">
        <v>104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 t="s">
        <v>48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23" t="s">
        <v>80</v>
      </c>
      <c r="BE18" s="125"/>
      <c r="BF18" s="43"/>
      <c r="BG18" s="68"/>
      <c r="BH18" s="68"/>
    </row>
    <row r="19" spans="1:60" s="49" customFormat="1" ht="24.95" customHeight="1" x14ac:dyDescent="0.2">
      <c r="A19" s="134"/>
      <c r="B19" s="17" t="s">
        <v>69</v>
      </c>
      <c r="C19" s="32" t="s">
        <v>105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 t="s">
        <v>48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23" t="s">
        <v>80</v>
      </c>
      <c r="BE19" s="125"/>
      <c r="BF19" s="43"/>
      <c r="BG19" s="68"/>
      <c r="BH19" s="68"/>
    </row>
    <row r="20" spans="1:60" s="49" customFormat="1" ht="24.95" customHeight="1" x14ac:dyDescent="0.2">
      <c r="A20" s="134"/>
      <c r="B20" s="17" t="s">
        <v>106</v>
      </c>
      <c r="C20" s="33" t="s">
        <v>52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 t="s">
        <v>48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23" t="s">
        <v>80</v>
      </c>
      <c r="BE20" s="125"/>
      <c r="BF20" s="43"/>
      <c r="BG20" s="68"/>
      <c r="BH20" s="68"/>
    </row>
    <row r="21" spans="1:60" s="49" customFormat="1" ht="24.95" customHeight="1" x14ac:dyDescent="0.2">
      <c r="A21" s="134"/>
      <c r="B21" s="17" t="s">
        <v>200</v>
      </c>
      <c r="C21" s="33" t="s">
        <v>70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 t="s">
        <v>48</v>
      </c>
      <c r="AP21" s="36"/>
      <c r="AQ21" s="36"/>
      <c r="AR21" s="29"/>
      <c r="AS21" s="36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23" t="s">
        <v>80</v>
      </c>
      <c r="BE21" s="125"/>
      <c r="BF21" s="43"/>
      <c r="BG21" s="68"/>
      <c r="BH21" s="68"/>
    </row>
    <row r="22" spans="1:60" s="49" customFormat="1" ht="24.95" customHeight="1" x14ac:dyDescent="0.2">
      <c r="A22" s="134"/>
      <c r="B22" s="17" t="s">
        <v>62</v>
      </c>
      <c r="C22" s="32" t="s">
        <v>63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 t="s">
        <v>48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23" t="s">
        <v>80</v>
      </c>
      <c r="BE22" s="125"/>
      <c r="BF22" s="43"/>
      <c r="BG22" s="68"/>
      <c r="BH22" s="68"/>
    </row>
    <row r="23" spans="1:60" s="49" customFormat="1" ht="24.95" customHeight="1" x14ac:dyDescent="0.2">
      <c r="A23" s="134"/>
      <c r="B23" s="17" t="s">
        <v>121</v>
      </c>
      <c r="C23" s="32" t="s">
        <v>107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 t="s">
        <v>48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23" t="s">
        <v>80</v>
      </c>
      <c r="BE23" s="125"/>
      <c r="BF23" s="43"/>
      <c r="BG23" s="68"/>
      <c r="BH23" s="68"/>
    </row>
    <row r="24" spans="1:60" s="49" customFormat="1" ht="24.95" customHeight="1" x14ac:dyDescent="0.2">
      <c r="A24" s="134"/>
      <c r="B24" s="17" t="s">
        <v>201</v>
      </c>
      <c r="C24" s="32" t="s">
        <v>108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18" t="s">
        <v>50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23" t="s">
        <v>79</v>
      </c>
      <c r="BE24" s="125"/>
      <c r="BF24" s="43"/>
      <c r="BG24" s="68"/>
      <c r="BH24" s="68"/>
    </row>
    <row r="25" spans="1:60" ht="24.95" customHeight="1" x14ac:dyDescent="0.2">
      <c r="A25" s="134"/>
      <c r="B25" s="80" t="s">
        <v>25</v>
      </c>
      <c r="C25" s="80" t="s">
        <v>72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56"/>
      <c r="U25" s="56"/>
      <c r="V25" s="5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163"/>
      <c r="BE25" s="164"/>
      <c r="BG25" s="68"/>
      <c r="BH25" s="68"/>
    </row>
    <row r="26" spans="1:60" s="49" customFormat="1" ht="24.95" customHeight="1" x14ac:dyDescent="0.2">
      <c r="A26" s="134"/>
      <c r="B26" s="20" t="s">
        <v>71</v>
      </c>
      <c r="C26" s="32" t="s">
        <v>223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 t="s">
        <v>48</v>
      </c>
      <c r="AQ26" s="36"/>
      <c r="AR26" s="36"/>
      <c r="AS26" s="36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23" t="s">
        <v>80</v>
      </c>
      <c r="BE26" s="125"/>
      <c r="BF26" s="43"/>
      <c r="BG26" s="68"/>
      <c r="BH26" s="68"/>
    </row>
    <row r="27" spans="1:60" ht="24.95" customHeight="1" x14ac:dyDescent="0.2">
      <c r="A27" s="134"/>
      <c r="B27" s="159" t="s">
        <v>47</v>
      </c>
      <c r="C27" s="16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1</v>
      </c>
      <c r="T27" s="9">
        <v>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>
        <v>1</v>
      </c>
      <c r="AP27" s="9">
        <v>1</v>
      </c>
      <c r="AQ27" s="9"/>
      <c r="AR27" s="9"/>
      <c r="AS27" s="9">
        <v>9</v>
      </c>
      <c r="AT27" s="9">
        <v>3</v>
      </c>
      <c r="AU27" s="9"/>
      <c r="AV27" s="9"/>
      <c r="AW27" s="9"/>
      <c r="AX27" s="9"/>
      <c r="AY27" s="9"/>
      <c r="AZ27" s="9"/>
      <c r="BA27" s="9"/>
      <c r="BB27" s="9"/>
      <c r="BC27" s="9"/>
      <c r="BD27" s="161" t="s">
        <v>110</v>
      </c>
      <c r="BE27" s="162"/>
      <c r="BF27" s="44"/>
      <c r="BG27" s="68"/>
      <c r="BH27" s="68"/>
    </row>
  </sheetData>
  <mergeCells count="49">
    <mergeCell ref="B27:C27"/>
    <mergeCell ref="BD27:BE27"/>
    <mergeCell ref="BD26:BE26"/>
    <mergeCell ref="BD21:BE21"/>
    <mergeCell ref="BD22:BE22"/>
    <mergeCell ref="BD23:BE23"/>
    <mergeCell ref="BD24:BE24"/>
    <mergeCell ref="BD25:BE25"/>
    <mergeCell ref="AZ4:BC4"/>
    <mergeCell ref="BD4:BE9"/>
    <mergeCell ref="D6:BC6"/>
    <mergeCell ref="D8:BC8"/>
    <mergeCell ref="A10:A27"/>
    <mergeCell ref="BD10:BE10"/>
    <mergeCell ref="AT11:AT12"/>
    <mergeCell ref="BE11:BE12"/>
    <mergeCell ref="BD13:BE13"/>
    <mergeCell ref="BD14:BE14"/>
    <mergeCell ref="BD15:BE15"/>
    <mergeCell ref="BD16:BE16"/>
    <mergeCell ref="BD17:BE17"/>
    <mergeCell ref="BD18:BE18"/>
    <mergeCell ref="BD19:BE19"/>
    <mergeCell ref="BD20:BE20"/>
    <mergeCell ref="AQ4:AQ5"/>
    <mergeCell ref="AR4:AT4"/>
    <mergeCell ref="AU4:AU5"/>
    <mergeCell ref="AV4:AX4"/>
    <mergeCell ref="AY4:AY5"/>
    <mergeCell ref="AD4:AG4"/>
    <mergeCell ref="AH4:AH5"/>
    <mergeCell ref="AI4:AK4"/>
    <mergeCell ref="AL4:AL5"/>
    <mergeCell ref="AM4:AP4"/>
    <mergeCell ref="R4:T4"/>
    <mergeCell ref="U4:U5"/>
    <mergeCell ref="V4:X4"/>
    <mergeCell ref="Y4:Y5"/>
    <mergeCell ref="Z4:AC4"/>
    <mergeCell ref="H4:H5"/>
    <mergeCell ref="I4:K4"/>
    <mergeCell ref="L4:L5"/>
    <mergeCell ref="M4:P4"/>
    <mergeCell ref="Q4:Q5"/>
    <mergeCell ref="A4:A9"/>
    <mergeCell ref="B4:B9"/>
    <mergeCell ref="C4:C9"/>
    <mergeCell ref="D4:D5"/>
    <mergeCell ref="E4:G4"/>
  </mergeCells>
  <printOptions horizontalCentered="1" vertic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58"/>
  <sheetViews>
    <sheetView zoomScale="70" zoomScaleNormal="70" workbookViewId="0">
      <selection activeCell="C46" sqref="C46:C51"/>
    </sheetView>
  </sheetViews>
  <sheetFormatPr defaultColWidth="8.85546875" defaultRowHeight="12.75" x14ac:dyDescent="0.2"/>
  <cols>
    <col min="1" max="1" width="4.85546875" style="52" customWidth="1"/>
    <col min="2" max="2" width="6.85546875" style="52" customWidth="1"/>
    <col min="3" max="3" width="20.5703125" style="52" customWidth="1"/>
    <col min="4" max="4" width="6.140625" style="52" customWidth="1"/>
    <col min="5" max="56" width="4.28515625" style="52" customWidth="1"/>
    <col min="57" max="57" width="7.42578125" style="2" customWidth="1"/>
    <col min="58" max="58" width="8" style="49" customWidth="1"/>
    <col min="59" max="59" width="5.85546875" style="49" customWidth="1"/>
    <col min="60" max="60" width="7" style="49" customWidth="1"/>
    <col min="61" max="63" width="8.85546875" style="49"/>
    <col min="64" max="16384" width="8.85546875" style="52"/>
  </cols>
  <sheetData>
    <row r="2" spans="1:63" ht="69.75" customHeight="1" x14ac:dyDescent="0.2">
      <c r="A2" s="165" t="s">
        <v>0</v>
      </c>
      <c r="B2" s="165" t="s">
        <v>1</v>
      </c>
      <c r="C2" s="165" t="s">
        <v>2</v>
      </c>
      <c r="D2" s="165" t="s">
        <v>3</v>
      </c>
      <c r="E2" s="119" t="s">
        <v>163</v>
      </c>
      <c r="F2" s="123" t="s">
        <v>164</v>
      </c>
      <c r="G2" s="124"/>
      <c r="H2" s="125"/>
      <c r="I2" s="168" t="s">
        <v>165</v>
      </c>
      <c r="J2" s="124" t="s">
        <v>4</v>
      </c>
      <c r="K2" s="124"/>
      <c r="L2" s="125"/>
      <c r="M2" s="168" t="s">
        <v>166</v>
      </c>
      <c r="N2" s="124" t="s">
        <v>5</v>
      </c>
      <c r="O2" s="124"/>
      <c r="P2" s="124"/>
      <c r="Q2" s="125"/>
      <c r="R2" s="119" t="s">
        <v>167</v>
      </c>
      <c r="S2" s="123" t="s">
        <v>6</v>
      </c>
      <c r="T2" s="124"/>
      <c r="U2" s="125"/>
      <c r="V2" s="119" t="s">
        <v>168</v>
      </c>
      <c r="W2" s="123" t="s">
        <v>7</v>
      </c>
      <c r="X2" s="124"/>
      <c r="Y2" s="125"/>
      <c r="Z2" s="121" t="s">
        <v>169</v>
      </c>
      <c r="AA2" s="123" t="s">
        <v>8</v>
      </c>
      <c r="AB2" s="124"/>
      <c r="AC2" s="125"/>
      <c r="AD2" s="121" t="s">
        <v>170</v>
      </c>
      <c r="AE2" s="123" t="s">
        <v>9</v>
      </c>
      <c r="AF2" s="124"/>
      <c r="AG2" s="124"/>
      <c r="AH2" s="125"/>
      <c r="AI2" s="119" t="s">
        <v>171</v>
      </c>
      <c r="AJ2" s="123" t="s">
        <v>10</v>
      </c>
      <c r="AK2" s="124"/>
      <c r="AL2" s="125"/>
      <c r="AM2" s="119" t="s">
        <v>172</v>
      </c>
      <c r="AN2" s="123" t="s">
        <v>11</v>
      </c>
      <c r="AO2" s="124"/>
      <c r="AP2" s="124"/>
      <c r="AQ2" s="125"/>
      <c r="AR2" s="123" t="s">
        <v>12</v>
      </c>
      <c r="AS2" s="124"/>
      <c r="AT2" s="124"/>
      <c r="AU2" s="125"/>
      <c r="AV2" s="119" t="s">
        <v>173</v>
      </c>
      <c r="AW2" s="123" t="s">
        <v>13</v>
      </c>
      <c r="AX2" s="124"/>
      <c r="AY2" s="125"/>
      <c r="AZ2" s="119" t="s">
        <v>174</v>
      </c>
      <c r="BA2" s="123" t="s">
        <v>14</v>
      </c>
      <c r="BB2" s="124"/>
      <c r="BC2" s="124"/>
      <c r="BD2" s="125"/>
      <c r="BE2" s="170" t="s">
        <v>24</v>
      </c>
    </row>
    <row r="3" spans="1:63" ht="28.5" customHeight="1" x14ac:dyDescent="0.2">
      <c r="A3" s="166"/>
      <c r="B3" s="166"/>
      <c r="C3" s="166"/>
      <c r="D3" s="166"/>
      <c r="E3" s="120"/>
      <c r="F3" s="61" t="s">
        <v>175</v>
      </c>
      <c r="G3" s="61" t="s">
        <v>176</v>
      </c>
      <c r="H3" s="61" t="s">
        <v>177</v>
      </c>
      <c r="I3" s="169"/>
      <c r="J3" s="62" t="s">
        <v>178</v>
      </c>
      <c r="K3" s="62" t="s">
        <v>179</v>
      </c>
      <c r="L3" s="61" t="s">
        <v>180</v>
      </c>
      <c r="M3" s="169"/>
      <c r="N3" s="62" t="s">
        <v>181</v>
      </c>
      <c r="O3" s="61" t="s">
        <v>182</v>
      </c>
      <c r="P3" s="61" t="s">
        <v>183</v>
      </c>
      <c r="Q3" s="61" t="s">
        <v>184</v>
      </c>
      <c r="R3" s="120"/>
      <c r="S3" s="61" t="s">
        <v>175</v>
      </c>
      <c r="T3" s="61" t="s">
        <v>176</v>
      </c>
      <c r="U3" s="61" t="s">
        <v>177</v>
      </c>
      <c r="V3" s="120"/>
      <c r="W3" s="61" t="s">
        <v>185</v>
      </c>
      <c r="X3" s="61" t="s">
        <v>186</v>
      </c>
      <c r="Y3" s="61" t="s">
        <v>187</v>
      </c>
      <c r="Z3" s="122"/>
      <c r="AA3" s="61" t="s">
        <v>188</v>
      </c>
      <c r="AB3" s="61" t="s">
        <v>189</v>
      </c>
      <c r="AC3" s="61" t="s">
        <v>190</v>
      </c>
      <c r="AD3" s="122"/>
      <c r="AE3" s="63" t="s">
        <v>188</v>
      </c>
      <c r="AF3" s="63" t="s">
        <v>189</v>
      </c>
      <c r="AG3" s="61" t="s">
        <v>190</v>
      </c>
      <c r="AH3" s="61" t="s">
        <v>191</v>
      </c>
      <c r="AI3" s="120"/>
      <c r="AJ3" s="61" t="s">
        <v>178</v>
      </c>
      <c r="AK3" s="62" t="s">
        <v>179</v>
      </c>
      <c r="AL3" s="62" t="s">
        <v>180</v>
      </c>
      <c r="AM3" s="120"/>
      <c r="AN3" s="61" t="s">
        <v>192</v>
      </c>
      <c r="AO3" s="62" t="s">
        <v>193</v>
      </c>
      <c r="AP3" s="62" t="s">
        <v>194</v>
      </c>
      <c r="AQ3" s="63" t="s">
        <v>195</v>
      </c>
      <c r="AR3" s="61" t="s">
        <v>196</v>
      </c>
      <c r="AS3" s="62" t="s">
        <v>175</v>
      </c>
      <c r="AT3" s="61" t="s">
        <v>176</v>
      </c>
      <c r="AU3" s="61" t="s">
        <v>177</v>
      </c>
      <c r="AV3" s="120"/>
      <c r="AW3" s="61" t="s">
        <v>178</v>
      </c>
      <c r="AX3" s="61" t="s">
        <v>179</v>
      </c>
      <c r="AY3" s="61" t="s">
        <v>180</v>
      </c>
      <c r="AZ3" s="120"/>
      <c r="BA3" s="61" t="s">
        <v>181</v>
      </c>
      <c r="BB3" s="61" t="s">
        <v>182</v>
      </c>
      <c r="BC3" s="61" t="s">
        <v>183</v>
      </c>
      <c r="BD3" s="61" t="s">
        <v>197</v>
      </c>
      <c r="BE3" s="171"/>
    </row>
    <row r="4" spans="1:63" x14ac:dyDescent="0.2">
      <c r="A4" s="166"/>
      <c r="B4" s="166"/>
      <c r="C4" s="166"/>
      <c r="D4" s="166"/>
      <c r="E4" s="173" t="s">
        <v>15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1"/>
    </row>
    <row r="5" spans="1:63" x14ac:dyDescent="0.2">
      <c r="A5" s="166"/>
      <c r="B5" s="166"/>
      <c r="C5" s="166"/>
      <c r="D5" s="166"/>
      <c r="E5" s="86">
        <v>35</v>
      </c>
      <c r="F5" s="86">
        <v>36</v>
      </c>
      <c r="G5" s="86">
        <v>37</v>
      </c>
      <c r="H5" s="86">
        <v>38</v>
      </c>
      <c r="I5" s="86">
        <v>39</v>
      </c>
      <c r="J5" s="86">
        <v>40</v>
      </c>
      <c r="K5" s="86">
        <v>41</v>
      </c>
      <c r="L5" s="86">
        <v>42</v>
      </c>
      <c r="M5" s="86">
        <v>43</v>
      </c>
      <c r="N5" s="86">
        <v>44</v>
      </c>
      <c r="O5" s="86">
        <v>45</v>
      </c>
      <c r="P5" s="86">
        <v>46</v>
      </c>
      <c r="Q5" s="86">
        <v>47</v>
      </c>
      <c r="R5" s="86">
        <v>48</v>
      </c>
      <c r="S5" s="86">
        <v>49</v>
      </c>
      <c r="T5" s="86">
        <v>50</v>
      </c>
      <c r="U5" s="86">
        <v>51</v>
      </c>
      <c r="V5" s="86">
        <v>52</v>
      </c>
      <c r="W5" s="86">
        <v>1</v>
      </c>
      <c r="X5" s="86">
        <v>2</v>
      </c>
      <c r="Y5" s="86">
        <v>3</v>
      </c>
      <c r="Z5" s="86">
        <v>4</v>
      </c>
      <c r="AA5" s="86">
        <v>5</v>
      </c>
      <c r="AB5" s="86">
        <v>6</v>
      </c>
      <c r="AC5" s="86">
        <v>7</v>
      </c>
      <c r="AD5" s="86">
        <v>8</v>
      </c>
      <c r="AE5" s="86">
        <v>9</v>
      </c>
      <c r="AF5" s="86">
        <v>10</v>
      </c>
      <c r="AG5" s="86">
        <v>11</v>
      </c>
      <c r="AH5" s="86">
        <v>12</v>
      </c>
      <c r="AI5" s="86">
        <v>13</v>
      </c>
      <c r="AJ5" s="86">
        <v>14</v>
      </c>
      <c r="AK5" s="86">
        <v>15</v>
      </c>
      <c r="AL5" s="86">
        <v>16</v>
      </c>
      <c r="AM5" s="86">
        <v>17</v>
      </c>
      <c r="AN5" s="86">
        <v>18</v>
      </c>
      <c r="AO5" s="86">
        <v>19</v>
      </c>
      <c r="AP5" s="86">
        <v>20</v>
      </c>
      <c r="AQ5" s="86">
        <v>21</v>
      </c>
      <c r="AR5" s="86">
        <v>22</v>
      </c>
      <c r="AS5" s="86">
        <v>23</v>
      </c>
      <c r="AT5" s="86">
        <v>24</v>
      </c>
      <c r="AU5" s="86">
        <v>25</v>
      </c>
      <c r="AV5" s="86">
        <v>26</v>
      </c>
      <c r="AW5" s="86">
        <v>27</v>
      </c>
      <c r="AX5" s="86">
        <v>28</v>
      </c>
      <c r="AY5" s="86">
        <v>29</v>
      </c>
      <c r="AZ5" s="86">
        <v>30</v>
      </c>
      <c r="BA5" s="86">
        <v>31</v>
      </c>
      <c r="BB5" s="86">
        <v>32</v>
      </c>
      <c r="BC5" s="86">
        <v>33</v>
      </c>
      <c r="BD5" s="86">
        <v>34</v>
      </c>
      <c r="BE5" s="171"/>
    </row>
    <row r="6" spans="1:63" x14ac:dyDescent="0.2">
      <c r="A6" s="166"/>
      <c r="B6" s="166"/>
      <c r="C6" s="166"/>
      <c r="D6" s="166"/>
      <c r="E6" s="175" t="s">
        <v>23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1"/>
    </row>
    <row r="7" spans="1:63" ht="18.75" customHeight="1" x14ac:dyDescent="0.2">
      <c r="A7" s="167"/>
      <c r="B7" s="167"/>
      <c r="C7" s="167"/>
      <c r="D7" s="167"/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  <c r="X7" s="87">
        <v>20</v>
      </c>
      <c r="Y7" s="87">
        <v>21</v>
      </c>
      <c r="Z7" s="87">
        <v>22</v>
      </c>
      <c r="AA7" s="87">
        <v>23</v>
      </c>
      <c r="AB7" s="87">
        <v>24</v>
      </c>
      <c r="AC7" s="87">
        <v>25</v>
      </c>
      <c r="AD7" s="87">
        <v>26</v>
      </c>
      <c r="AE7" s="87">
        <v>27</v>
      </c>
      <c r="AF7" s="87">
        <v>28</v>
      </c>
      <c r="AG7" s="87">
        <v>29</v>
      </c>
      <c r="AH7" s="87">
        <v>30</v>
      </c>
      <c r="AI7" s="87">
        <v>31</v>
      </c>
      <c r="AJ7" s="87">
        <v>32</v>
      </c>
      <c r="AK7" s="87">
        <v>33</v>
      </c>
      <c r="AL7" s="87">
        <v>34</v>
      </c>
      <c r="AM7" s="87">
        <v>35</v>
      </c>
      <c r="AN7" s="87">
        <v>36</v>
      </c>
      <c r="AO7" s="87">
        <v>37</v>
      </c>
      <c r="AP7" s="87">
        <v>38</v>
      </c>
      <c r="AQ7" s="87">
        <v>39</v>
      </c>
      <c r="AR7" s="87">
        <v>40</v>
      </c>
      <c r="AS7" s="87">
        <v>41</v>
      </c>
      <c r="AT7" s="87">
        <v>42</v>
      </c>
      <c r="AU7" s="87">
        <v>43</v>
      </c>
      <c r="AV7" s="87">
        <v>44</v>
      </c>
      <c r="AW7" s="87">
        <v>45</v>
      </c>
      <c r="AX7" s="87">
        <v>46</v>
      </c>
      <c r="AY7" s="87">
        <v>47</v>
      </c>
      <c r="AZ7" s="86">
        <v>48</v>
      </c>
      <c r="BA7" s="86">
        <v>49</v>
      </c>
      <c r="BB7" s="86">
        <v>50</v>
      </c>
      <c r="BC7" s="86">
        <v>51</v>
      </c>
      <c r="BD7" s="86">
        <v>52</v>
      </c>
      <c r="BE7" s="172"/>
      <c r="BG7" s="60"/>
      <c r="BH7" s="60"/>
    </row>
    <row r="8" spans="1:63" ht="20.100000000000001" customHeight="1" x14ac:dyDescent="0.2">
      <c r="A8" s="177" t="s">
        <v>91</v>
      </c>
      <c r="B8" s="135" t="s">
        <v>64</v>
      </c>
      <c r="C8" s="135" t="s">
        <v>65</v>
      </c>
      <c r="D8" s="83" t="s">
        <v>16</v>
      </c>
      <c r="E8" s="51">
        <f>E10</f>
        <v>2</v>
      </c>
      <c r="F8" s="51">
        <f t="shared" ref="F8:AT9" si="0">F10</f>
        <v>2</v>
      </c>
      <c r="G8" s="51">
        <f t="shared" si="0"/>
        <v>2</v>
      </c>
      <c r="H8" s="51">
        <f t="shared" si="0"/>
        <v>2</v>
      </c>
      <c r="I8" s="51">
        <f t="shared" si="0"/>
        <v>2</v>
      </c>
      <c r="J8" s="51">
        <f t="shared" si="0"/>
        <v>2</v>
      </c>
      <c r="K8" s="51">
        <f t="shared" si="0"/>
        <v>2</v>
      </c>
      <c r="L8" s="51">
        <f t="shared" si="0"/>
        <v>2</v>
      </c>
      <c r="M8" s="51">
        <f t="shared" si="0"/>
        <v>2</v>
      </c>
      <c r="N8" s="51">
        <f t="shared" si="0"/>
        <v>2</v>
      </c>
      <c r="O8" s="51">
        <f t="shared" si="0"/>
        <v>2</v>
      </c>
      <c r="P8" s="51">
        <f t="shared" si="0"/>
        <v>2</v>
      </c>
      <c r="Q8" s="51">
        <f t="shared" si="0"/>
        <v>2</v>
      </c>
      <c r="R8" s="51">
        <f t="shared" si="0"/>
        <v>2</v>
      </c>
      <c r="S8" s="51">
        <f t="shared" si="0"/>
        <v>2</v>
      </c>
      <c r="T8" s="51">
        <f t="shared" si="0"/>
        <v>6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L8" s="51">
        <f t="shared" si="0"/>
        <v>0</v>
      </c>
      <c r="AM8" s="51">
        <f t="shared" si="0"/>
        <v>0</v>
      </c>
      <c r="AN8" s="51">
        <f t="shared" si="0"/>
        <v>0</v>
      </c>
      <c r="AO8" s="51">
        <f t="shared" si="0"/>
        <v>0</v>
      </c>
      <c r="AP8" s="51">
        <f t="shared" si="0"/>
        <v>0</v>
      </c>
      <c r="AQ8" s="51">
        <f t="shared" si="0"/>
        <v>0</v>
      </c>
      <c r="AR8" s="51">
        <f t="shared" si="0"/>
        <v>0</v>
      </c>
      <c r="AS8" s="51">
        <f t="shared" si="0"/>
        <v>0</v>
      </c>
      <c r="AT8" s="51">
        <f t="shared" si="0"/>
        <v>0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9">
        <f t="shared" ref="BE8:BE55" si="1">SUM(E8:BD8)</f>
        <v>36</v>
      </c>
    </row>
    <row r="9" spans="1:63" ht="20.100000000000001" customHeight="1" x14ac:dyDescent="0.2">
      <c r="A9" s="178"/>
      <c r="B9" s="136"/>
      <c r="C9" s="136"/>
      <c r="D9" s="83" t="s">
        <v>17</v>
      </c>
      <c r="E9" s="8">
        <f>E11</f>
        <v>1</v>
      </c>
      <c r="F9" s="8">
        <f t="shared" si="0"/>
        <v>1</v>
      </c>
      <c r="G9" s="8">
        <f t="shared" si="0"/>
        <v>1</v>
      </c>
      <c r="H9" s="8">
        <f t="shared" si="0"/>
        <v>1</v>
      </c>
      <c r="I9" s="8">
        <f t="shared" si="0"/>
        <v>1</v>
      </c>
      <c r="J9" s="8">
        <f t="shared" si="0"/>
        <v>1</v>
      </c>
      <c r="K9" s="8">
        <f t="shared" si="0"/>
        <v>1</v>
      </c>
      <c r="L9" s="8">
        <f t="shared" si="0"/>
        <v>1</v>
      </c>
      <c r="M9" s="8">
        <f t="shared" si="0"/>
        <v>1</v>
      </c>
      <c r="N9" s="8">
        <f t="shared" si="0"/>
        <v>1</v>
      </c>
      <c r="O9" s="8">
        <f t="shared" si="0"/>
        <v>1</v>
      </c>
      <c r="P9" s="8">
        <f t="shared" si="0"/>
        <v>1</v>
      </c>
      <c r="Q9" s="8">
        <f t="shared" si="0"/>
        <v>1</v>
      </c>
      <c r="R9" s="8">
        <f t="shared" si="0"/>
        <v>1</v>
      </c>
      <c r="S9" s="8">
        <f t="shared" si="0"/>
        <v>1</v>
      </c>
      <c r="T9" s="8">
        <f t="shared" si="0"/>
        <v>3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 t="shared" si="0"/>
        <v>0</v>
      </c>
      <c r="AG9" s="8">
        <f t="shared" si="0"/>
        <v>0</v>
      </c>
      <c r="AH9" s="8">
        <f t="shared" si="0"/>
        <v>0</v>
      </c>
      <c r="AI9" s="8">
        <f t="shared" si="0"/>
        <v>0</v>
      </c>
      <c r="AJ9" s="8">
        <f t="shared" si="0"/>
        <v>0</v>
      </c>
      <c r="AK9" s="8">
        <f t="shared" si="0"/>
        <v>0</v>
      </c>
      <c r="AL9" s="8">
        <f t="shared" si="0"/>
        <v>0</v>
      </c>
      <c r="AM9" s="8">
        <f t="shared" si="0"/>
        <v>0</v>
      </c>
      <c r="AN9" s="8">
        <f t="shared" si="0"/>
        <v>0</v>
      </c>
      <c r="AO9" s="8">
        <f t="shared" si="0"/>
        <v>0</v>
      </c>
      <c r="AP9" s="8">
        <f t="shared" si="0"/>
        <v>0</v>
      </c>
      <c r="AQ9" s="8">
        <f t="shared" si="0"/>
        <v>0</v>
      </c>
      <c r="AR9" s="8">
        <f t="shared" si="0"/>
        <v>0</v>
      </c>
      <c r="AS9" s="8">
        <f t="shared" si="0"/>
        <v>0</v>
      </c>
      <c r="AT9" s="8">
        <f t="shared" si="0"/>
        <v>0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9">
        <f t="shared" si="1"/>
        <v>18</v>
      </c>
      <c r="BI9" s="102"/>
    </row>
    <row r="10" spans="1:63" s="49" customFormat="1" ht="20.100000000000001" customHeight="1" x14ac:dyDescent="0.2">
      <c r="A10" s="178"/>
      <c r="B10" s="139" t="s">
        <v>203</v>
      </c>
      <c r="C10" s="141" t="s">
        <v>204</v>
      </c>
      <c r="D10" s="53" t="s">
        <v>16</v>
      </c>
      <c r="E10" s="18">
        <v>2</v>
      </c>
      <c r="F10" s="18">
        <v>2</v>
      </c>
      <c r="G10" s="18">
        <v>2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>
        <v>2</v>
      </c>
      <c r="T10" s="18">
        <v>6</v>
      </c>
      <c r="U10" s="6"/>
      <c r="V10" s="6"/>
      <c r="W10" s="6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40">
        <f t="shared" si="1"/>
        <v>36</v>
      </c>
      <c r="BF10" s="91"/>
      <c r="BG10" s="91"/>
      <c r="BH10" s="91"/>
    </row>
    <row r="11" spans="1:63" s="49" customFormat="1" ht="20.100000000000001" customHeight="1" x14ac:dyDescent="0.2">
      <c r="A11" s="178"/>
      <c r="B11" s="140"/>
      <c r="C11" s="141"/>
      <c r="D11" s="92" t="s">
        <v>17</v>
      </c>
      <c r="E11" s="40">
        <v>1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1</v>
      </c>
      <c r="L11" s="40">
        <v>1</v>
      </c>
      <c r="M11" s="40">
        <v>1</v>
      </c>
      <c r="N11" s="40">
        <v>1</v>
      </c>
      <c r="O11" s="40">
        <v>1</v>
      </c>
      <c r="P11" s="40">
        <v>1</v>
      </c>
      <c r="Q11" s="40">
        <v>1</v>
      </c>
      <c r="R11" s="40">
        <v>1</v>
      </c>
      <c r="S11" s="40">
        <v>1</v>
      </c>
      <c r="T11" s="40">
        <v>3</v>
      </c>
      <c r="U11" s="6"/>
      <c r="V11" s="6"/>
      <c r="W11" s="6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40"/>
      <c r="AL11" s="28"/>
      <c r="AM11" s="28"/>
      <c r="AN11" s="28"/>
      <c r="AO11" s="28"/>
      <c r="AP11" s="28"/>
      <c r="AQ11" s="28"/>
      <c r="AR11" s="28"/>
      <c r="AS11" s="28"/>
      <c r="AT11" s="28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48">
        <f t="shared" si="1"/>
        <v>18</v>
      </c>
      <c r="BF11" s="91"/>
      <c r="BG11" s="91"/>
      <c r="BH11" s="91"/>
    </row>
    <row r="12" spans="1:63" s="2" customFormat="1" ht="20.100000000000001" customHeight="1" x14ac:dyDescent="0.2">
      <c r="A12" s="178"/>
      <c r="B12" s="135" t="s">
        <v>25</v>
      </c>
      <c r="C12" s="135" t="s">
        <v>72</v>
      </c>
      <c r="D12" s="83" t="s">
        <v>16</v>
      </c>
      <c r="E12" s="51">
        <f t="shared" ref="E12:T13" si="2">E16+E18+E20+E14</f>
        <v>7</v>
      </c>
      <c r="F12" s="51">
        <f t="shared" si="2"/>
        <v>7</v>
      </c>
      <c r="G12" s="51">
        <f t="shared" si="2"/>
        <v>7</v>
      </c>
      <c r="H12" s="51">
        <f t="shared" si="2"/>
        <v>7</v>
      </c>
      <c r="I12" s="51">
        <f t="shared" si="2"/>
        <v>7</v>
      </c>
      <c r="J12" s="51">
        <f t="shared" si="2"/>
        <v>7</v>
      </c>
      <c r="K12" s="51">
        <f t="shared" si="2"/>
        <v>7</v>
      </c>
      <c r="L12" s="51">
        <f t="shared" si="2"/>
        <v>7</v>
      </c>
      <c r="M12" s="51">
        <f t="shared" si="2"/>
        <v>7</v>
      </c>
      <c r="N12" s="51">
        <f t="shared" si="2"/>
        <v>7</v>
      </c>
      <c r="O12" s="51">
        <f t="shared" si="2"/>
        <v>7</v>
      </c>
      <c r="P12" s="51">
        <f t="shared" si="2"/>
        <v>7</v>
      </c>
      <c r="Q12" s="51">
        <f t="shared" si="2"/>
        <v>7</v>
      </c>
      <c r="R12" s="51">
        <f t="shared" si="2"/>
        <v>7</v>
      </c>
      <c r="S12" s="51">
        <f t="shared" si="2"/>
        <v>7</v>
      </c>
      <c r="T12" s="51">
        <f t="shared" si="2"/>
        <v>7</v>
      </c>
      <c r="U12" s="51"/>
      <c r="V12" s="51"/>
      <c r="W12" s="51"/>
      <c r="X12" s="51">
        <f t="shared" ref="X12:AL12" si="3">X16+X18+X20+X14</f>
        <v>8</v>
      </c>
      <c r="Y12" s="51">
        <f t="shared" si="3"/>
        <v>8</v>
      </c>
      <c r="Z12" s="51">
        <f t="shared" si="3"/>
        <v>8</v>
      </c>
      <c r="AA12" s="51">
        <f t="shared" si="3"/>
        <v>8</v>
      </c>
      <c r="AB12" s="51">
        <f t="shared" si="3"/>
        <v>8</v>
      </c>
      <c r="AC12" s="51">
        <f t="shared" si="3"/>
        <v>8</v>
      </c>
      <c r="AD12" s="51">
        <f t="shared" si="3"/>
        <v>8</v>
      </c>
      <c r="AE12" s="51">
        <f t="shared" si="3"/>
        <v>8</v>
      </c>
      <c r="AF12" s="51">
        <f t="shared" si="3"/>
        <v>8</v>
      </c>
      <c r="AG12" s="51">
        <f t="shared" si="3"/>
        <v>8</v>
      </c>
      <c r="AH12" s="51">
        <f t="shared" si="3"/>
        <v>8</v>
      </c>
      <c r="AI12" s="51">
        <f t="shared" si="3"/>
        <v>8</v>
      </c>
      <c r="AJ12" s="51">
        <f t="shared" si="3"/>
        <v>8</v>
      </c>
      <c r="AK12" s="51">
        <f t="shared" si="3"/>
        <v>8</v>
      </c>
      <c r="AL12" s="51">
        <f t="shared" si="3"/>
        <v>8</v>
      </c>
      <c r="AM12" s="51">
        <f t="shared" ref="AM12:AT12" si="4">AM16+AM18+AM20</f>
        <v>0</v>
      </c>
      <c r="AN12" s="51">
        <f t="shared" si="4"/>
        <v>0</v>
      </c>
      <c r="AO12" s="51">
        <f t="shared" si="4"/>
        <v>0</v>
      </c>
      <c r="AP12" s="51">
        <f t="shared" si="4"/>
        <v>0</v>
      </c>
      <c r="AQ12" s="51">
        <f t="shared" si="4"/>
        <v>0</v>
      </c>
      <c r="AR12" s="51">
        <f t="shared" si="4"/>
        <v>0</v>
      </c>
      <c r="AS12" s="51">
        <f t="shared" si="4"/>
        <v>0</v>
      </c>
      <c r="AT12" s="51">
        <f t="shared" si="4"/>
        <v>0</v>
      </c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9">
        <f t="shared" si="1"/>
        <v>232</v>
      </c>
      <c r="BF12" s="91"/>
      <c r="BG12" s="91"/>
      <c r="BH12" s="91"/>
      <c r="BI12" s="42"/>
      <c r="BJ12" s="42"/>
      <c r="BK12" s="42"/>
    </row>
    <row r="13" spans="1:63" s="2" customFormat="1" ht="20.100000000000001" customHeight="1" x14ac:dyDescent="0.2">
      <c r="A13" s="178"/>
      <c r="B13" s="136"/>
      <c r="C13" s="136"/>
      <c r="D13" s="50" t="s">
        <v>17</v>
      </c>
      <c r="E13" s="8">
        <f t="shared" si="2"/>
        <v>3.012</v>
      </c>
      <c r="F13" s="8">
        <f t="shared" si="2"/>
        <v>3.012</v>
      </c>
      <c r="G13" s="8">
        <f t="shared" si="2"/>
        <v>3.012</v>
      </c>
      <c r="H13" s="8">
        <f t="shared" si="2"/>
        <v>3.012</v>
      </c>
      <c r="I13" s="8">
        <f t="shared" si="2"/>
        <v>3.012</v>
      </c>
      <c r="J13" s="8">
        <f t="shared" si="2"/>
        <v>3.012</v>
      </c>
      <c r="K13" s="8">
        <f t="shared" si="2"/>
        <v>3.012</v>
      </c>
      <c r="L13" s="8">
        <f t="shared" si="2"/>
        <v>3.012</v>
      </c>
      <c r="M13" s="8">
        <f t="shared" si="2"/>
        <v>3.012</v>
      </c>
      <c r="N13" s="8">
        <f t="shared" si="2"/>
        <v>3.012</v>
      </c>
      <c r="O13" s="8">
        <f t="shared" si="2"/>
        <v>3.012</v>
      </c>
      <c r="P13" s="8">
        <f t="shared" si="2"/>
        <v>3.012</v>
      </c>
      <c r="Q13" s="8">
        <f t="shared" si="2"/>
        <v>3.012</v>
      </c>
      <c r="R13" s="8">
        <f t="shared" si="2"/>
        <v>3.012</v>
      </c>
      <c r="S13" s="8">
        <f t="shared" si="2"/>
        <v>3.012</v>
      </c>
      <c r="T13" s="8">
        <f t="shared" si="2"/>
        <v>3.012</v>
      </c>
      <c r="U13" s="51"/>
      <c r="V13" s="51"/>
      <c r="W13" s="51"/>
      <c r="X13" s="8">
        <f>X15+X17+X19+X21</f>
        <v>3.1870000000000003</v>
      </c>
      <c r="Y13" s="8">
        <f t="shared" ref="Y13:AT13" si="5">Y15+Y17+Y19+Y21</f>
        <v>3.1870000000000003</v>
      </c>
      <c r="Z13" s="8">
        <f t="shared" si="5"/>
        <v>3.1870000000000003</v>
      </c>
      <c r="AA13" s="8">
        <f t="shared" si="5"/>
        <v>3.1870000000000003</v>
      </c>
      <c r="AB13" s="8">
        <f t="shared" si="5"/>
        <v>3.1870000000000003</v>
      </c>
      <c r="AC13" s="8">
        <f t="shared" si="5"/>
        <v>3.1870000000000003</v>
      </c>
      <c r="AD13" s="8">
        <f t="shared" si="5"/>
        <v>3.1870000000000003</v>
      </c>
      <c r="AE13" s="8">
        <f t="shared" si="5"/>
        <v>3.1870000000000003</v>
      </c>
      <c r="AF13" s="8">
        <f t="shared" si="5"/>
        <v>3.1870000000000003</v>
      </c>
      <c r="AG13" s="8">
        <f t="shared" si="5"/>
        <v>3.1870000000000003</v>
      </c>
      <c r="AH13" s="8">
        <f t="shared" si="5"/>
        <v>3.1870000000000003</v>
      </c>
      <c r="AI13" s="8">
        <f t="shared" si="5"/>
        <v>3.1870000000000003</v>
      </c>
      <c r="AJ13" s="8">
        <f t="shared" si="5"/>
        <v>3.1870000000000003</v>
      </c>
      <c r="AK13" s="8">
        <f t="shared" si="5"/>
        <v>3.1870000000000003</v>
      </c>
      <c r="AL13" s="8">
        <f t="shared" si="5"/>
        <v>3.1870000000000003</v>
      </c>
      <c r="AM13" s="9">
        <f t="shared" si="5"/>
        <v>0</v>
      </c>
      <c r="AN13" s="9">
        <f t="shared" si="5"/>
        <v>0</v>
      </c>
      <c r="AO13" s="9">
        <f t="shared" si="5"/>
        <v>0</v>
      </c>
      <c r="AP13" s="9">
        <f t="shared" si="5"/>
        <v>0</v>
      </c>
      <c r="AQ13" s="9">
        <f t="shared" si="5"/>
        <v>0</v>
      </c>
      <c r="AR13" s="9">
        <f t="shared" si="5"/>
        <v>0</v>
      </c>
      <c r="AS13" s="9">
        <f t="shared" si="5"/>
        <v>0</v>
      </c>
      <c r="AT13" s="9">
        <f t="shared" si="5"/>
        <v>0</v>
      </c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9">
        <f t="shared" si="1"/>
        <v>95.996999999999971</v>
      </c>
      <c r="BF13" s="91"/>
      <c r="BG13" s="91"/>
      <c r="BH13" s="91"/>
      <c r="BI13" s="42"/>
      <c r="BJ13" s="42"/>
      <c r="BK13" s="42"/>
    </row>
    <row r="14" spans="1:63" s="42" customFormat="1" ht="20.100000000000001" customHeight="1" x14ac:dyDescent="0.2">
      <c r="A14" s="178"/>
      <c r="B14" s="139" t="s">
        <v>37</v>
      </c>
      <c r="C14" s="142" t="s">
        <v>38</v>
      </c>
      <c r="D14" s="53" t="s">
        <v>16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72"/>
      <c r="V14" s="72"/>
      <c r="W14" s="72"/>
      <c r="X14" s="18">
        <v>4</v>
      </c>
      <c r="Y14" s="18">
        <v>4</v>
      </c>
      <c r="Z14" s="18">
        <v>4</v>
      </c>
      <c r="AA14" s="18">
        <v>4</v>
      </c>
      <c r="AB14" s="18">
        <v>4</v>
      </c>
      <c r="AC14" s="18">
        <v>4</v>
      </c>
      <c r="AD14" s="18">
        <v>4</v>
      </c>
      <c r="AE14" s="18">
        <v>4</v>
      </c>
      <c r="AF14" s="18">
        <v>4</v>
      </c>
      <c r="AG14" s="18">
        <v>4</v>
      </c>
      <c r="AH14" s="18">
        <v>4</v>
      </c>
      <c r="AI14" s="18">
        <v>4</v>
      </c>
      <c r="AJ14" s="18">
        <v>4</v>
      </c>
      <c r="AK14" s="18">
        <v>4</v>
      </c>
      <c r="AL14" s="18">
        <v>4</v>
      </c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40">
        <f t="shared" si="1"/>
        <v>60</v>
      </c>
      <c r="BF14" s="91"/>
      <c r="BG14" s="91"/>
      <c r="BH14" s="91"/>
    </row>
    <row r="15" spans="1:63" s="42" customFormat="1" ht="20.100000000000001" customHeight="1" x14ac:dyDescent="0.2">
      <c r="A15" s="178"/>
      <c r="B15" s="140"/>
      <c r="C15" s="143"/>
      <c r="D15" s="17" t="s">
        <v>17</v>
      </c>
      <c r="E15" s="40"/>
      <c r="F15" s="40"/>
      <c r="G15" s="40"/>
      <c r="H15" s="40"/>
      <c r="I15" s="40"/>
      <c r="J15" s="40"/>
      <c r="K15" s="40"/>
      <c r="L15" s="40"/>
      <c r="M15" s="28"/>
      <c r="N15" s="28"/>
      <c r="O15" s="28"/>
      <c r="P15" s="28"/>
      <c r="Q15" s="28"/>
      <c r="R15" s="28"/>
      <c r="S15" s="28"/>
      <c r="T15" s="28"/>
      <c r="U15" s="72"/>
      <c r="V15" s="72"/>
      <c r="W15" s="72"/>
      <c r="X15" s="18">
        <v>0.8</v>
      </c>
      <c r="Y15" s="18">
        <v>0.8</v>
      </c>
      <c r="Z15" s="18">
        <v>0.8</v>
      </c>
      <c r="AA15" s="18">
        <v>0.8</v>
      </c>
      <c r="AB15" s="18">
        <v>0.8</v>
      </c>
      <c r="AC15" s="18">
        <v>0.8</v>
      </c>
      <c r="AD15" s="18">
        <v>0.8</v>
      </c>
      <c r="AE15" s="18">
        <v>0.8</v>
      </c>
      <c r="AF15" s="18">
        <v>0.8</v>
      </c>
      <c r="AG15" s="18">
        <v>0.8</v>
      </c>
      <c r="AH15" s="18">
        <v>0.8</v>
      </c>
      <c r="AI15" s="18">
        <v>0.8</v>
      </c>
      <c r="AJ15" s="18">
        <v>0.8</v>
      </c>
      <c r="AK15" s="18">
        <v>0.8</v>
      </c>
      <c r="AL15" s="18">
        <v>0.8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48">
        <f t="shared" si="1"/>
        <v>12.000000000000002</v>
      </c>
      <c r="BF15" s="91"/>
      <c r="BG15" s="91"/>
      <c r="BH15" s="91"/>
    </row>
    <row r="16" spans="1:63" s="49" customFormat="1" ht="20.100000000000001" customHeight="1" x14ac:dyDescent="0.2">
      <c r="A16" s="178"/>
      <c r="B16" s="144" t="s">
        <v>26</v>
      </c>
      <c r="C16" s="142" t="s">
        <v>19</v>
      </c>
      <c r="D16" s="53" t="s">
        <v>16</v>
      </c>
      <c r="E16" s="18">
        <v>3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  <c r="L16" s="18">
        <v>3</v>
      </c>
      <c r="M16" s="18">
        <v>3</v>
      </c>
      <c r="N16" s="18">
        <v>3</v>
      </c>
      <c r="O16" s="18">
        <v>3</v>
      </c>
      <c r="P16" s="18">
        <v>3</v>
      </c>
      <c r="Q16" s="18">
        <v>3</v>
      </c>
      <c r="R16" s="18">
        <v>3</v>
      </c>
      <c r="S16" s="18">
        <v>3</v>
      </c>
      <c r="T16" s="18">
        <v>3</v>
      </c>
      <c r="U16" s="36"/>
      <c r="V16" s="36"/>
      <c r="W16" s="3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40">
        <f t="shared" si="1"/>
        <v>48</v>
      </c>
      <c r="BF16" s="91"/>
      <c r="BG16" s="91"/>
      <c r="BH16" s="91"/>
    </row>
    <row r="17" spans="1:63" s="49" customFormat="1" ht="20.100000000000001" customHeight="1" x14ac:dyDescent="0.2">
      <c r="A17" s="178"/>
      <c r="B17" s="144"/>
      <c r="C17" s="143"/>
      <c r="D17" s="53" t="s">
        <v>17</v>
      </c>
      <c r="E17" s="28">
        <v>0.625</v>
      </c>
      <c r="F17" s="28">
        <v>0.625</v>
      </c>
      <c r="G17" s="28">
        <v>0.625</v>
      </c>
      <c r="H17" s="28">
        <v>0.625</v>
      </c>
      <c r="I17" s="28">
        <v>0.625</v>
      </c>
      <c r="J17" s="28">
        <v>0.625</v>
      </c>
      <c r="K17" s="28">
        <v>0.625</v>
      </c>
      <c r="L17" s="28">
        <v>0.625</v>
      </c>
      <c r="M17" s="28">
        <v>0.625</v>
      </c>
      <c r="N17" s="28">
        <v>0.625</v>
      </c>
      <c r="O17" s="28">
        <v>0.625</v>
      </c>
      <c r="P17" s="28">
        <v>0.625</v>
      </c>
      <c r="Q17" s="28">
        <v>0.625</v>
      </c>
      <c r="R17" s="28">
        <v>0.625</v>
      </c>
      <c r="S17" s="28">
        <v>0.625</v>
      </c>
      <c r="T17" s="28">
        <v>0.625</v>
      </c>
      <c r="U17" s="36"/>
      <c r="V17" s="36"/>
      <c r="W17" s="36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48">
        <f t="shared" si="1"/>
        <v>10</v>
      </c>
      <c r="BF17" s="91"/>
      <c r="BG17" s="91"/>
      <c r="BH17" s="91"/>
    </row>
    <row r="18" spans="1:63" s="49" customFormat="1" ht="20.100000000000001" customHeight="1" x14ac:dyDescent="0.2">
      <c r="A18" s="178"/>
      <c r="B18" s="144" t="s">
        <v>27</v>
      </c>
      <c r="C18" s="142" t="s">
        <v>18</v>
      </c>
      <c r="D18" s="53" t="s">
        <v>16</v>
      </c>
      <c r="E18" s="18">
        <v>2</v>
      </c>
      <c r="F18" s="18">
        <v>2</v>
      </c>
      <c r="G18" s="18">
        <v>2</v>
      </c>
      <c r="H18" s="18">
        <v>2</v>
      </c>
      <c r="I18" s="18">
        <v>2</v>
      </c>
      <c r="J18" s="18">
        <v>2</v>
      </c>
      <c r="K18" s="18">
        <v>2</v>
      </c>
      <c r="L18" s="18">
        <v>2</v>
      </c>
      <c r="M18" s="18">
        <v>2</v>
      </c>
      <c r="N18" s="18">
        <v>2</v>
      </c>
      <c r="O18" s="18">
        <v>2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36"/>
      <c r="V18" s="36"/>
      <c r="W18" s="36"/>
      <c r="X18" s="36">
        <v>2</v>
      </c>
      <c r="Y18" s="36">
        <v>2</v>
      </c>
      <c r="Z18" s="36">
        <v>2</v>
      </c>
      <c r="AA18" s="36">
        <v>2</v>
      </c>
      <c r="AB18" s="36">
        <v>2</v>
      </c>
      <c r="AC18" s="36">
        <v>2</v>
      </c>
      <c r="AD18" s="36">
        <v>2</v>
      </c>
      <c r="AE18" s="36">
        <v>2</v>
      </c>
      <c r="AF18" s="36">
        <v>2</v>
      </c>
      <c r="AG18" s="36">
        <v>2</v>
      </c>
      <c r="AH18" s="36">
        <v>2</v>
      </c>
      <c r="AI18" s="36">
        <v>2</v>
      </c>
      <c r="AJ18" s="36">
        <v>2</v>
      </c>
      <c r="AK18" s="36">
        <v>2</v>
      </c>
      <c r="AL18" s="36">
        <v>2</v>
      </c>
      <c r="AM18" s="36"/>
      <c r="AN18" s="36"/>
      <c r="AO18" s="36"/>
      <c r="AP18" s="36"/>
      <c r="AQ18" s="36"/>
      <c r="AR18" s="36"/>
      <c r="AS18" s="36"/>
      <c r="AT18" s="36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40">
        <f t="shared" si="1"/>
        <v>62</v>
      </c>
      <c r="BF18" s="91"/>
      <c r="BG18" s="91"/>
      <c r="BH18" s="91"/>
    </row>
    <row r="19" spans="1:63" s="49" customFormat="1" ht="20.100000000000001" customHeight="1" x14ac:dyDescent="0.2">
      <c r="A19" s="178"/>
      <c r="B19" s="144"/>
      <c r="C19" s="143"/>
      <c r="D19" s="53" t="s">
        <v>17</v>
      </c>
      <c r="E19" s="28">
        <v>0.38700000000000001</v>
      </c>
      <c r="F19" s="28">
        <v>0.38700000000000001</v>
      </c>
      <c r="G19" s="28">
        <v>0.38700000000000001</v>
      </c>
      <c r="H19" s="28">
        <v>0.38700000000000001</v>
      </c>
      <c r="I19" s="28">
        <v>0.38700000000000001</v>
      </c>
      <c r="J19" s="28">
        <v>0.38700000000000001</v>
      </c>
      <c r="K19" s="28">
        <v>0.38700000000000001</v>
      </c>
      <c r="L19" s="28">
        <v>0.38700000000000001</v>
      </c>
      <c r="M19" s="28">
        <v>0.38700000000000001</v>
      </c>
      <c r="N19" s="28">
        <v>0.38700000000000001</v>
      </c>
      <c r="O19" s="28">
        <v>0.38700000000000001</v>
      </c>
      <c r="P19" s="28">
        <v>0.38700000000000001</v>
      </c>
      <c r="Q19" s="28">
        <v>0.38700000000000001</v>
      </c>
      <c r="R19" s="28">
        <v>0.38700000000000001</v>
      </c>
      <c r="S19" s="28">
        <v>0.38700000000000001</v>
      </c>
      <c r="T19" s="28">
        <v>0.38700000000000001</v>
      </c>
      <c r="U19" s="36"/>
      <c r="V19" s="36"/>
      <c r="W19" s="36"/>
      <c r="X19" s="28">
        <v>0.38700000000000001</v>
      </c>
      <c r="Y19" s="28">
        <v>0.38700000000000001</v>
      </c>
      <c r="Z19" s="28">
        <v>0.38700000000000001</v>
      </c>
      <c r="AA19" s="28">
        <v>0.38700000000000001</v>
      </c>
      <c r="AB19" s="28">
        <v>0.38700000000000001</v>
      </c>
      <c r="AC19" s="28">
        <v>0.38700000000000001</v>
      </c>
      <c r="AD19" s="28">
        <v>0.38700000000000001</v>
      </c>
      <c r="AE19" s="28">
        <v>0.38700000000000001</v>
      </c>
      <c r="AF19" s="28">
        <v>0.38700000000000001</v>
      </c>
      <c r="AG19" s="28">
        <v>0.38700000000000001</v>
      </c>
      <c r="AH19" s="28">
        <v>0.38700000000000001</v>
      </c>
      <c r="AI19" s="28">
        <v>0.38700000000000001</v>
      </c>
      <c r="AJ19" s="28">
        <v>0.38700000000000001</v>
      </c>
      <c r="AK19" s="28">
        <v>0.38700000000000001</v>
      </c>
      <c r="AL19" s="28">
        <v>0.38700000000000001</v>
      </c>
      <c r="AM19" s="28"/>
      <c r="AN19" s="28"/>
      <c r="AO19" s="28"/>
      <c r="AP19" s="28"/>
      <c r="AQ19" s="28"/>
      <c r="AR19" s="28"/>
      <c r="AS19" s="28"/>
      <c r="AT19" s="2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48">
        <f t="shared" si="1"/>
        <v>11.997000000000009</v>
      </c>
      <c r="BF19" s="91"/>
      <c r="BG19" s="91"/>
      <c r="BH19" s="91"/>
    </row>
    <row r="20" spans="1:63" s="49" customFormat="1" ht="20.100000000000001" customHeight="1" x14ac:dyDescent="0.2">
      <c r="A20" s="178"/>
      <c r="B20" s="144" t="s">
        <v>28</v>
      </c>
      <c r="C20" s="142" t="s">
        <v>20</v>
      </c>
      <c r="D20" s="53" t="s">
        <v>16</v>
      </c>
      <c r="E20" s="18">
        <v>2</v>
      </c>
      <c r="F20" s="18">
        <v>2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18">
        <v>2</v>
      </c>
      <c r="S20" s="18">
        <v>2</v>
      </c>
      <c r="T20" s="18">
        <v>2</v>
      </c>
      <c r="U20" s="36"/>
      <c r="V20" s="36"/>
      <c r="W20" s="36"/>
      <c r="X20" s="36">
        <v>2</v>
      </c>
      <c r="Y20" s="36">
        <v>2</v>
      </c>
      <c r="Z20" s="36">
        <v>2</v>
      </c>
      <c r="AA20" s="36">
        <v>2</v>
      </c>
      <c r="AB20" s="36">
        <v>2</v>
      </c>
      <c r="AC20" s="36">
        <v>2</v>
      </c>
      <c r="AD20" s="36">
        <v>2</v>
      </c>
      <c r="AE20" s="36">
        <v>2</v>
      </c>
      <c r="AF20" s="36">
        <v>2</v>
      </c>
      <c r="AG20" s="36">
        <v>2</v>
      </c>
      <c r="AH20" s="36">
        <v>2</v>
      </c>
      <c r="AI20" s="36">
        <v>2</v>
      </c>
      <c r="AJ20" s="36">
        <v>2</v>
      </c>
      <c r="AK20" s="36">
        <v>2</v>
      </c>
      <c r="AL20" s="36">
        <v>2</v>
      </c>
      <c r="AM20" s="36"/>
      <c r="AN20" s="36"/>
      <c r="AO20" s="36"/>
      <c r="AP20" s="36"/>
      <c r="AQ20" s="36"/>
      <c r="AR20" s="36"/>
      <c r="AS20" s="36"/>
      <c r="AT20" s="36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40">
        <f t="shared" si="1"/>
        <v>62</v>
      </c>
      <c r="BF20" s="91"/>
      <c r="BG20" s="91"/>
      <c r="BH20" s="91"/>
    </row>
    <row r="21" spans="1:63" s="49" customFormat="1" ht="20.100000000000001" customHeight="1" x14ac:dyDescent="0.2">
      <c r="A21" s="178"/>
      <c r="B21" s="144"/>
      <c r="C21" s="143"/>
      <c r="D21" s="53" t="s">
        <v>17</v>
      </c>
      <c r="E21" s="18">
        <v>2</v>
      </c>
      <c r="F21" s="18">
        <v>2</v>
      </c>
      <c r="G21" s="18">
        <v>2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2</v>
      </c>
      <c r="O21" s="18">
        <v>2</v>
      </c>
      <c r="P21" s="18">
        <v>2</v>
      </c>
      <c r="Q21" s="18">
        <v>2</v>
      </c>
      <c r="R21" s="18">
        <v>2</v>
      </c>
      <c r="S21" s="18">
        <v>2</v>
      </c>
      <c r="T21" s="18">
        <v>2</v>
      </c>
      <c r="U21" s="36"/>
      <c r="V21" s="36"/>
      <c r="W21" s="36"/>
      <c r="X21" s="36">
        <v>2</v>
      </c>
      <c r="Y21" s="36">
        <v>2</v>
      </c>
      <c r="Z21" s="36">
        <v>2</v>
      </c>
      <c r="AA21" s="36">
        <v>2</v>
      </c>
      <c r="AB21" s="36">
        <v>2</v>
      </c>
      <c r="AC21" s="36">
        <v>2</v>
      </c>
      <c r="AD21" s="36">
        <v>2</v>
      </c>
      <c r="AE21" s="36">
        <v>2</v>
      </c>
      <c r="AF21" s="36">
        <v>2</v>
      </c>
      <c r="AG21" s="36">
        <v>2</v>
      </c>
      <c r="AH21" s="36">
        <v>2</v>
      </c>
      <c r="AI21" s="36">
        <v>2</v>
      </c>
      <c r="AJ21" s="36">
        <v>2</v>
      </c>
      <c r="AK21" s="36">
        <v>2</v>
      </c>
      <c r="AL21" s="36">
        <v>2</v>
      </c>
      <c r="AM21" s="36"/>
      <c r="AN21" s="36"/>
      <c r="AO21" s="36"/>
      <c r="AP21" s="36"/>
      <c r="AQ21" s="36"/>
      <c r="AR21" s="36"/>
      <c r="AS21" s="36"/>
      <c r="AT21" s="36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48">
        <f t="shared" si="1"/>
        <v>62</v>
      </c>
      <c r="BF21" s="91"/>
      <c r="BG21" s="91"/>
      <c r="BH21" s="91"/>
    </row>
    <row r="22" spans="1:63" s="2" customFormat="1" ht="20.100000000000001" customHeight="1" x14ac:dyDescent="0.2">
      <c r="A22" s="178"/>
      <c r="B22" s="135" t="s">
        <v>29</v>
      </c>
      <c r="C22" s="135" t="s">
        <v>82</v>
      </c>
      <c r="D22" s="83" t="s">
        <v>16</v>
      </c>
      <c r="E22" s="51">
        <f>E24</f>
        <v>0</v>
      </c>
      <c r="F22" s="51">
        <f t="shared" ref="F22:AT23" si="6">F24</f>
        <v>0</v>
      </c>
      <c r="G22" s="51">
        <f t="shared" si="6"/>
        <v>0</v>
      </c>
      <c r="H22" s="51">
        <f t="shared" si="6"/>
        <v>0</v>
      </c>
      <c r="I22" s="51">
        <f t="shared" si="6"/>
        <v>0</v>
      </c>
      <c r="J22" s="51">
        <f t="shared" si="6"/>
        <v>0</v>
      </c>
      <c r="K22" s="51">
        <f t="shared" si="6"/>
        <v>0</v>
      </c>
      <c r="L22" s="51">
        <f t="shared" si="6"/>
        <v>0</v>
      </c>
      <c r="M22" s="51">
        <f t="shared" si="6"/>
        <v>0</v>
      </c>
      <c r="N22" s="51">
        <f t="shared" si="6"/>
        <v>0</v>
      </c>
      <c r="O22" s="51">
        <f t="shared" si="6"/>
        <v>0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/>
      <c r="V22" s="51"/>
      <c r="W22" s="51"/>
      <c r="X22" s="51">
        <f t="shared" si="6"/>
        <v>3</v>
      </c>
      <c r="Y22" s="51">
        <f t="shared" si="6"/>
        <v>3</v>
      </c>
      <c r="Z22" s="51">
        <f t="shared" si="6"/>
        <v>3</v>
      </c>
      <c r="AA22" s="51">
        <f t="shared" si="6"/>
        <v>3</v>
      </c>
      <c r="AB22" s="51">
        <f t="shared" si="6"/>
        <v>3</v>
      </c>
      <c r="AC22" s="51">
        <f t="shared" si="6"/>
        <v>3</v>
      </c>
      <c r="AD22" s="51">
        <f t="shared" si="6"/>
        <v>3</v>
      </c>
      <c r="AE22" s="51">
        <f t="shared" si="6"/>
        <v>3</v>
      </c>
      <c r="AF22" s="51">
        <f t="shared" si="6"/>
        <v>3</v>
      </c>
      <c r="AG22" s="51">
        <f t="shared" si="6"/>
        <v>3</v>
      </c>
      <c r="AH22" s="51">
        <f t="shared" si="6"/>
        <v>3</v>
      </c>
      <c r="AI22" s="51">
        <f t="shared" si="6"/>
        <v>3</v>
      </c>
      <c r="AJ22" s="51">
        <f t="shared" si="6"/>
        <v>3</v>
      </c>
      <c r="AK22" s="51">
        <f t="shared" si="6"/>
        <v>3</v>
      </c>
      <c r="AL22" s="51">
        <f t="shared" si="6"/>
        <v>3</v>
      </c>
      <c r="AM22" s="51">
        <f t="shared" si="6"/>
        <v>0</v>
      </c>
      <c r="AN22" s="51">
        <f t="shared" si="6"/>
        <v>0</v>
      </c>
      <c r="AO22" s="51">
        <f t="shared" si="6"/>
        <v>0</v>
      </c>
      <c r="AP22" s="51">
        <f t="shared" si="6"/>
        <v>0</v>
      </c>
      <c r="AQ22" s="51">
        <f t="shared" si="6"/>
        <v>0</v>
      </c>
      <c r="AR22" s="51">
        <f t="shared" si="6"/>
        <v>0</v>
      </c>
      <c r="AS22" s="51">
        <f t="shared" si="6"/>
        <v>0</v>
      </c>
      <c r="AT22" s="51">
        <f t="shared" si="6"/>
        <v>0</v>
      </c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9">
        <f t="shared" si="1"/>
        <v>45</v>
      </c>
      <c r="BF22" s="91"/>
      <c r="BG22" s="91"/>
      <c r="BH22" s="91"/>
      <c r="BI22" s="42"/>
      <c r="BJ22" s="42"/>
      <c r="BK22" s="42"/>
    </row>
    <row r="23" spans="1:63" s="2" customFormat="1" ht="20.100000000000001" customHeight="1" x14ac:dyDescent="0.2">
      <c r="A23" s="178"/>
      <c r="B23" s="136"/>
      <c r="C23" s="136"/>
      <c r="D23" s="83" t="s">
        <v>17</v>
      </c>
      <c r="E23" s="51">
        <f>E25</f>
        <v>0</v>
      </c>
      <c r="F23" s="51">
        <f t="shared" si="6"/>
        <v>0</v>
      </c>
      <c r="G23" s="51">
        <f t="shared" si="6"/>
        <v>0</v>
      </c>
      <c r="H23" s="51">
        <f t="shared" si="6"/>
        <v>0</v>
      </c>
      <c r="I23" s="51">
        <f t="shared" si="6"/>
        <v>0</v>
      </c>
      <c r="J23" s="51">
        <f t="shared" si="6"/>
        <v>0</v>
      </c>
      <c r="K23" s="51">
        <f t="shared" si="6"/>
        <v>0</v>
      </c>
      <c r="L23" s="51">
        <f t="shared" si="6"/>
        <v>0</v>
      </c>
      <c r="M23" s="51">
        <f t="shared" si="6"/>
        <v>0</v>
      </c>
      <c r="N23" s="51">
        <f t="shared" si="6"/>
        <v>0</v>
      </c>
      <c r="O23" s="51">
        <f t="shared" si="6"/>
        <v>0</v>
      </c>
      <c r="P23" s="51">
        <f t="shared" si="6"/>
        <v>0</v>
      </c>
      <c r="Q23" s="51">
        <f t="shared" si="6"/>
        <v>0</v>
      </c>
      <c r="R23" s="51">
        <f t="shared" si="6"/>
        <v>0</v>
      </c>
      <c r="S23" s="51">
        <f t="shared" si="6"/>
        <v>0</v>
      </c>
      <c r="T23" s="51">
        <f t="shared" si="6"/>
        <v>0</v>
      </c>
      <c r="U23" s="51"/>
      <c r="V23" s="51"/>
      <c r="W23" s="51"/>
      <c r="X23" s="51">
        <f t="shared" si="6"/>
        <v>1.5</v>
      </c>
      <c r="Y23" s="51">
        <f t="shared" si="6"/>
        <v>1.5</v>
      </c>
      <c r="Z23" s="51">
        <f t="shared" si="6"/>
        <v>1.5</v>
      </c>
      <c r="AA23" s="51">
        <f t="shared" si="6"/>
        <v>1.5</v>
      </c>
      <c r="AB23" s="51">
        <f t="shared" si="6"/>
        <v>1.5</v>
      </c>
      <c r="AC23" s="51">
        <f t="shared" si="6"/>
        <v>1.5</v>
      </c>
      <c r="AD23" s="51">
        <f t="shared" si="6"/>
        <v>1.5</v>
      </c>
      <c r="AE23" s="51">
        <f t="shared" si="6"/>
        <v>1.5</v>
      </c>
      <c r="AF23" s="51">
        <f t="shared" si="6"/>
        <v>1.5</v>
      </c>
      <c r="AG23" s="51">
        <f t="shared" si="6"/>
        <v>1.5</v>
      </c>
      <c r="AH23" s="51">
        <f t="shared" si="6"/>
        <v>1.5</v>
      </c>
      <c r="AI23" s="51">
        <f t="shared" si="6"/>
        <v>1.5</v>
      </c>
      <c r="AJ23" s="51">
        <f t="shared" si="6"/>
        <v>1.5</v>
      </c>
      <c r="AK23" s="51">
        <f t="shared" si="6"/>
        <v>1.5</v>
      </c>
      <c r="AL23" s="51">
        <f t="shared" si="6"/>
        <v>1</v>
      </c>
      <c r="AM23" s="51">
        <f t="shared" si="6"/>
        <v>0</v>
      </c>
      <c r="AN23" s="51">
        <f t="shared" si="6"/>
        <v>0</v>
      </c>
      <c r="AO23" s="51">
        <f t="shared" si="6"/>
        <v>0</v>
      </c>
      <c r="AP23" s="51">
        <f t="shared" si="6"/>
        <v>0</v>
      </c>
      <c r="AQ23" s="51">
        <f t="shared" si="6"/>
        <v>0</v>
      </c>
      <c r="AR23" s="51">
        <f t="shared" si="6"/>
        <v>0</v>
      </c>
      <c r="AS23" s="51">
        <f t="shared" si="6"/>
        <v>0</v>
      </c>
      <c r="AT23" s="51">
        <f t="shared" si="6"/>
        <v>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9">
        <f t="shared" si="1"/>
        <v>22</v>
      </c>
      <c r="BF23" s="91"/>
      <c r="BG23" s="91"/>
      <c r="BH23" s="91"/>
      <c r="BI23" s="42"/>
      <c r="BJ23" s="42"/>
      <c r="BK23" s="42"/>
    </row>
    <row r="24" spans="1:63" s="49" customFormat="1" ht="20.100000000000001" customHeight="1" x14ac:dyDescent="0.2">
      <c r="A24" s="178"/>
      <c r="B24" s="139" t="s">
        <v>84</v>
      </c>
      <c r="C24" s="142" t="s">
        <v>111</v>
      </c>
      <c r="D24" s="53" t="s">
        <v>16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3</v>
      </c>
      <c r="AH24" s="18">
        <v>3</v>
      </c>
      <c r="AI24" s="18">
        <v>3</v>
      </c>
      <c r="AJ24" s="18">
        <v>3</v>
      </c>
      <c r="AK24" s="18">
        <v>3</v>
      </c>
      <c r="AL24" s="18">
        <v>3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40">
        <f t="shared" si="1"/>
        <v>45</v>
      </c>
      <c r="BF24" s="91"/>
      <c r="BG24" s="91"/>
      <c r="BH24" s="91"/>
    </row>
    <row r="25" spans="1:63" s="49" customFormat="1" ht="20.100000000000001" customHeight="1" x14ac:dyDescent="0.2">
      <c r="A25" s="178"/>
      <c r="B25" s="140"/>
      <c r="C25" s="143"/>
      <c r="D25" s="53" t="s">
        <v>17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1.5</v>
      </c>
      <c r="Y25" s="18">
        <v>1.5</v>
      </c>
      <c r="Z25" s="18">
        <v>1.5</v>
      </c>
      <c r="AA25" s="18">
        <v>1.5</v>
      </c>
      <c r="AB25" s="18">
        <v>1.5</v>
      </c>
      <c r="AC25" s="18">
        <v>1.5</v>
      </c>
      <c r="AD25" s="18">
        <v>1.5</v>
      </c>
      <c r="AE25" s="18">
        <v>1.5</v>
      </c>
      <c r="AF25" s="18">
        <v>1.5</v>
      </c>
      <c r="AG25" s="18">
        <v>1.5</v>
      </c>
      <c r="AH25" s="18">
        <v>1.5</v>
      </c>
      <c r="AI25" s="18">
        <v>1.5</v>
      </c>
      <c r="AJ25" s="18">
        <v>1.5</v>
      </c>
      <c r="AK25" s="18">
        <v>1.5</v>
      </c>
      <c r="AL25" s="18">
        <v>1</v>
      </c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48">
        <f t="shared" si="1"/>
        <v>22</v>
      </c>
      <c r="BF25" s="91"/>
      <c r="BG25" s="91"/>
      <c r="BH25" s="91"/>
    </row>
    <row r="26" spans="1:63" s="2" customFormat="1" ht="20.100000000000001" customHeight="1" x14ac:dyDescent="0.2">
      <c r="A26" s="178"/>
      <c r="B26" s="135" t="s">
        <v>30</v>
      </c>
      <c r="C26" s="135" t="s">
        <v>205</v>
      </c>
      <c r="D26" s="83" t="s">
        <v>16</v>
      </c>
      <c r="E26" s="93">
        <f t="shared" ref="E26:T27" si="7">E28+E50</f>
        <v>27</v>
      </c>
      <c r="F26" s="93">
        <f t="shared" si="7"/>
        <v>27</v>
      </c>
      <c r="G26" s="93">
        <f t="shared" si="7"/>
        <v>27</v>
      </c>
      <c r="H26" s="93">
        <f t="shared" si="7"/>
        <v>27</v>
      </c>
      <c r="I26" s="93">
        <f t="shared" si="7"/>
        <v>27</v>
      </c>
      <c r="J26" s="93">
        <f t="shared" si="7"/>
        <v>27</v>
      </c>
      <c r="K26" s="93">
        <f t="shared" si="7"/>
        <v>27</v>
      </c>
      <c r="L26" s="93">
        <f t="shared" si="7"/>
        <v>27</v>
      </c>
      <c r="M26" s="93">
        <f t="shared" si="7"/>
        <v>27</v>
      </c>
      <c r="N26" s="93">
        <f t="shared" si="7"/>
        <v>27</v>
      </c>
      <c r="O26" s="93">
        <f t="shared" si="7"/>
        <v>27</v>
      </c>
      <c r="P26" s="93">
        <f t="shared" si="7"/>
        <v>27</v>
      </c>
      <c r="Q26" s="93">
        <f t="shared" si="7"/>
        <v>27</v>
      </c>
      <c r="R26" s="93">
        <f t="shared" si="7"/>
        <v>27</v>
      </c>
      <c r="S26" s="93">
        <f t="shared" si="7"/>
        <v>27</v>
      </c>
      <c r="T26" s="93">
        <f t="shared" si="7"/>
        <v>23</v>
      </c>
      <c r="U26" s="93"/>
      <c r="V26" s="93"/>
      <c r="W26" s="93"/>
      <c r="X26" s="93">
        <f t="shared" ref="X26:AT27" si="8">X28+X50</f>
        <v>25</v>
      </c>
      <c r="Y26" s="93">
        <f t="shared" si="8"/>
        <v>25</v>
      </c>
      <c r="Z26" s="93">
        <f t="shared" si="8"/>
        <v>25</v>
      </c>
      <c r="AA26" s="93">
        <f t="shared" si="8"/>
        <v>25</v>
      </c>
      <c r="AB26" s="93">
        <f t="shared" si="8"/>
        <v>25</v>
      </c>
      <c r="AC26" s="93">
        <f t="shared" si="8"/>
        <v>25</v>
      </c>
      <c r="AD26" s="93">
        <f t="shared" si="8"/>
        <v>25</v>
      </c>
      <c r="AE26" s="93">
        <f t="shared" si="8"/>
        <v>25</v>
      </c>
      <c r="AF26" s="93">
        <f t="shared" si="8"/>
        <v>25</v>
      </c>
      <c r="AG26" s="93">
        <f t="shared" si="8"/>
        <v>25</v>
      </c>
      <c r="AH26" s="93">
        <f t="shared" si="8"/>
        <v>25</v>
      </c>
      <c r="AI26" s="93">
        <f t="shared" si="8"/>
        <v>25</v>
      </c>
      <c r="AJ26" s="93">
        <f t="shared" si="8"/>
        <v>25</v>
      </c>
      <c r="AK26" s="93">
        <f t="shared" si="8"/>
        <v>25</v>
      </c>
      <c r="AL26" s="93">
        <f t="shared" si="8"/>
        <v>25</v>
      </c>
      <c r="AM26" s="93">
        <f t="shared" si="8"/>
        <v>36</v>
      </c>
      <c r="AN26" s="93">
        <f t="shared" si="8"/>
        <v>36</v>
      </c>
      <c r="AO26" s="93">
        <f t="shared" si="8"/>
        <v>36</v>
      </c>
      <c r="AP26" s="93">
        <f t="shared" si="8"/>
        <v>36</v>
      </c>
      <c r="AQ26" s="93">
        <f t="shared" si="8"/>
        <v>36</v>
      </c>
      <c r="AR26" s="93">
        <f t="shared" si="8"/>
        <v>36</v>
      </c>
      <c r="AS26" s="93">
        <f t="shared" si="8"/>
        <v>36</v>
      </c>
      <c r="AT26" s="93">
        <f t="shared" si="8"/>
        <v>36</v>
      </c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">
        <f t="shared" si="1"/>
        <v>1091</v>
      </c>
      <c r="BF26" s="91"/>
      <c r="BG26" s="91"/>
      <c r="BH26" s="91"/>
      <c r="BI26" s="42"/>
      <c r="BJ26" s="42"/>
      <c r="BK26" s="42"/>
    </row>
    <row r="27" spans="1:63" s="2" customFormat="1" ht="20.100000000000001" customHeight="1" x14ac:dyDescent="0.2">
      <c r="A27" s="178"/>
      <c r="B27" s="136"/>
      <c r="C27" s="136"/>
      <c r="D27" s="83" t="s">
        <v>17</v>
      </c>
      <c r="E27" s="94">
        <f t="shared" si="7"/>
        <v>13.5</v>
      </c>
      <c r="F27" s="94">
        <f t="shared" si="7"/>
        <v>13.5</v>
      </c>
      <c r="G27" s="94">
        <f t="shared" si="7"/>
        <v>13.5</v>
      </c>
      <c r="H27" s="94">
        <f t="shared" si="7"/>
        <v>13.5</v>
      </c>
      <c r="I27" s="94">
        <f t="shared" si="7"/>
        <v>13.5</v>
      </c>
      <c r="J27" s="94">
        <f t="shared" si="7"/>
        <v>13.5</v>
      </c>
      <c r="K27" s="94">
        <f t="shared" si="7"/>
        <v>13.5</v>
      </c>
      <c r="L27" s="94">
        <f t="shared" si="7"/>
        <v>13.5</v>
      </c>
      <c r="M27" s="94">
        <f t="shared" si="7"/>
        <v>13.5</v>
      </c>
      <c r="N27" s="94">
        <f t="shared" si="7"/>
        <v>13.5</v>
      </c>
      <c r="O27" s="94">
        <f t="shared" si="7"/>
        <v>13.5</v>
      </c>
      <c r="P27" s="94">
        <f t="shared" si="7"/>
        <v>13.5</v>
      </c>
      <c r="Q27" s="94">
        <f t="shared" si="7"/>
        <v>13.5</v>
      </c>
      <c r="R27" s="94">
        <f t="shared" si="7"/>
        <v>13.5</v>
      </c>
      <c r="S27" s="94">
        <f t="shared" si="7"/>
        <v>13.5</v>
      </c>
      <c r="T27" s="94">
        <f t="shared" si="7"/>
        <v>11.5</v>
      </c>
      <c r="U27" s="94"/>
      <c r="V27" s="94"/>
      <c r="W27" s="94"/>
      <c r="X27" s="94">
        <f t="shared" si="8"/>
        <v>12.5</v>
      </c>
      <c r="Y27" s="94">
        <f t="shared" si="8"/>
        <v>12.5</v>
      </c>
      <c r="Z27" s="94">
        <f t="shared" si="8"/>
        <v>12.5</v>
      </c>
      <c r="AA27" s="94">
        <f t="shared" si="8"/>
        <v>12.5</v>
      </c>
      <c r="AB27" s="94">
        <f t="shared" si="8"/>
        <v>12.5</v>
      </c>
      <c r="AC27" s="94">
        <f t="shared" si="8"/>
        <v>12.5</v>
      </c>
      <c r="AD27" s="94">
        <f t="shared" si="8"/>
        <v>12.5</v>
      </c>
      <c r="AE27" s="94">
        <f t="shared" si="8"/>
        <v>12.5</v>
      </c>
      <c r="AF27" s="94">
        <f t="shared" si="8"/>
        <v>12.5</v>
      </c>
      <c r="AG27" s="94">
        <f t="shared" si="8"/>
        <v>12.5</v>
      </c>
      <c r="AH27" s="94">
        <f t="shared" si="8"/>
        <v>12.5</v>
      </c>
      <c r="AI27" s="94">
        <f t="shared" si="8"/>
        <v>12.5</v>
      </c>
      <c r="AJ27" s="94">
        <f t="shared" si="8"/>
        <v>12.5</v>
      </c>
      <c r="AK27" s="94">
        <f t="shared" si="8"/>
        <v>12.5</v>
      </c>
      <c r="AL27" s="94">
        <f t="shared" si="8"/>
        <v>13</v>
      </c>
      <c r="AM27" s="94">
        <f t="shared" si="8"/>
        <v>0</v>
      </c>
      <c r="AN27" s="94">
        <f t="shared" si="8"/>
        <v>0</v>
      </c>
      <c r="AO27" s="94">
        <f t="shared" si="8"/>
        <v>0</v>
      </c>
      <c r="AP27" s="94">
        <f t="shared" si="8"/>
        <v>0</v>
      </c>
      <c r="AQ27" s="94">
        <f t="shared" si="8"/>
        <v>0</v>
      </c>
      <c r="AR27" s="94">
        <f t="shared" si="8"/>
        <v>0</v>
      </c>
      <c r="AS27" s="94">
        <f t="shared" si="8"/>
        <v>0</v>
      </c>
      <c r="AT27" s="94">
        <f t="shared" si="8"/>
        <v>0</v>
      </c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">
        <f t="shared" si="1"/>
        <v>402</v>
      </c>
      <c r="BF27" s="91"/>
      <c r="BG27" s="91"/>
      <c r="BH27" s="91"/>
      <c r="BI27" s="42"/>
      <c r="BJ27" s="42"/>
      <c r="BK27" s="42"/>
    </row>
    <row r="28" spans="1:63" s="2" customFormat="1" ht="20.100000000000001" customHeight="1" x14ac:dyDescent="0.2">
      <c r="A28" s="178"/>
      <c r="B28" s="180" t="s">
        <v>31</v>
      </c>
      <c r="C28" s="180" t="s">
        <v>66</v>
      </c>
      <c r="D28" s="83" t="s">
        <v>16</v>
      </c>
      <c r="E28" s="51">
        <f>E30+E32+E34+E36+E38+E40+E42+E44+E46+E48</f>
        <v>27</v>
      </c>
      <c r="F28" s="51">
        <f t="shared" ref="F28:AT29" si="9">F30+F32+F34+F36+F38+F40+F42+F44+F46+F48</f>
        <v>27</v>
      </c>
      <c r="G28" s="51">
        <f t="shared" si="9"/>
        <v>27</v>
      </c>
      <c r="H28" s="51">
        <f t="shared" si="9"/>
        <v>27</v>
      </c>
      <c r="I28" s="51">
        <f t="shared" si="9"/>
        <v>27</v>
      </c>
      <c r="J28" s="51">
        <f t="shared" si="9"/>
        <v>27</v>
      </c>
      <c r="K28" s="51">
        <f t="shared" si="9"/>
        <v>27</v>
      </c>
      <c r="L28" s="51">
        <f t="shared" si="9"/>
        <v>27</v>
      </c>
      <c r="M28" s="51">
        <f t="shared" si="9"/>
        <v>27</v>
      </c>
      <c r="N28" s="51">
        <f t="shared" si="9"/>
        <v>27</v>
      </c>
      <c r="O28" s="51">
        <f t="shared" si="9"/>
        <v>27</v>
      </c>
      <c r="P28" s="51">
        <f t="shared" si="9"/>
        <v>27</v>
      </c>
      <c r="Q28" s="51">
        <f t="shared" si="9"/>
        <v>27</v>
      </c>
      <c r="R28" s="51">
        <f t="shared" si="9"/>
        <v>27</v>
      </c>
      <c r="S28" s="51">
        <f t="shared" si="9"/>
        <v>27</v>
      </c>
      <c r="T28" s="51">
        <f t="shared" si="9"/>
        <v>23</v>
      </c>
      <c r="U28" s="51"/>
      <c r="V28" s="51"/>
      <c r="W28" s="51"/>
      <c r="X28" s="51">
        <f t="shared" si="9"/>
        <v>19</v>
      </c>
      <c r="Y28" s="51">
        <f t="shared" si="9"/>
        <v>19</v>
      </c>
      <c r="Z28" s="51">
        <f t="shared" si="9"/>
        <v>19</v>
      </c>
      <c r="AA28" s="51">
        <f t="shared" si="9"/>
        <v>19</v>
      </c>
      <c r="AB28" s="51">
        <f t="shared" si="9"/>
        <v>19</v>
      </c>
      <c r="AC28" s="51">
        <f t="shared" si="9"/>
        <v>19</v>
      </c>
      <c r="AD28" s="51">
        <f t="shared" si="9"/>
        <v>19</v>
      </c>
      <c r="AE28" s="51">
        <f t="shared" si="9"/>
        <v>19</v>
      </c>
      <c r="AF28" s="51">
        <f t="shared" si="9"/>
        <v>19</v>
      </c>
      <c r="AG28" s="51">
        <f t="shared" si="9"/>
        <v>19</v>
      </c>
      <c r="AH28" s="51">
        <f t="shared" si="9"/>
        <v>19</v>
      </c>
      <c r="AI28" s="51">
        <f t="shared" si="9"/>
        <v>19</v>
      </c>
      <c r="AJ28" s="51">
        <f t="shared" si="9"/>
        <v>19</v>
      </c>
      <c r="AK28" s="51">
        <f t="shared" si="9"/>
        <v>19</v>
      </c>
      <c r="AL28" s="51">
        <f t="shared" si="9"/>
        <v>19</v>
      </c>
      <c r="AM28" s="51">
        <f t="shared" si="9"/>
        <v>0</v>
      </c>
      <c r="AN28" s="51">
        <f t="shared" si="9"/>
        <v>0</v>
      </c>
      <c r="AO28" s="51">
        <f t="shared" si="9"/>
        <v>0</v>
      </c>
      <c r="AP28" s="51">
        <f t="shared" si="9"/>
        <v>0</v>
      </c>
      <c r="AQ28" s="51">
        <f t="shared" si="9"/>
        <v>0</v>
      </c>
      <c r="AR28" s="51">
        <f t="shared" si="9"/>
        <v>0</v>
      </c>
      <c r="AS28" s="51">
        <f t="shared" si="9"/>
        <v>0</v>
      </c>
      <c r="AT28" s="51">
        <f t="shared" si="9"/>
        <v>0</v>
      </c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9">
        <f t="shared" si="1"/>
        <v>713</v>
      </c>
      <c r="BF28" s="91"/>
      <c r="BG28" s="91"/>
      <c r="BH28" s="91"/>
      <c r="BI28" s="42"/>
      <c r="BJ28" s="42"/>
      <c r="BK28" s="42"/>
    </row>
    <row r="29" spans="1:63" s="2" customFormat="1" ht="20.100000000000001" customHeight="1" x14ac:dyDescent="0.2">
      <c r="A29" s="178"/>
      <c r="B29" s="180"/>
      <c r="C29" s="180"/>
      <c r="D29" s="83" t="s">
        <v>17</v>
      </c>
      <c r="E29" s="9">
        <f>E31+E33+E35+E37+E39+E41+E43+E45+E47+E49</f>
        <v>13.5</v>
      </c>
      <c r="F29" s="9">
        <f t="shared" si="9"/>
        <v>13.5</v>
      </c>
      <c r="G29" s="9">
        <f t="shared" si="9"/>
        <v>13.5</v>
      </c>
      <c r="H29" s="9">
        <f t="shared" si="9"/>
        <v>13.5</v>
      </c>
      <c r="I29" s="9">
        <f t="shared" si="9"/>
        <v>13.5</v>
      </c>
      <c r="J29" s="9">
        <f t="shared" si="9"/>
        <v>13.5</v>
      </c>
      <c r="K29" s="9">
        <f t="shared" si="9"/>
        <v>13.5</v>
      </c>
      <c r="L29" s="9">
        <f t="shared" si="9"/>
        <v>13.5</v>
      </c>
      <c r="M29" s="9">
        <f t="shared" si="9"/>
        <v>13.5</v>
      </c>
      <c r="N29" s="9">
        <f t="shared" si="9"/>
        <v>13.5</v>
      </c>
      <c r="O29" s="9">
        <f t="shared" si="9"/>
        <v>13.5</v>
      </c>
      <c r="P29" s="9">
        <f t="shared" si="9"/>
        <v>13.5</v>
      </c>
      <c r="Q29" s="9">
        <f t="shared" si="9"/>
        <v>13.5</v>
      </c>
      <c r="R29" s="9">
        <f t="shared" si="9"/>
        <v>13.5</v>
      </c>
      <c r="S29" s="9">
        <f t="shared" si="9"/>
        <v>13.5</v>
      </c>
      <c r="T29" s="9">
        <f t="shared" si="9"/>
        <v>11.5</v>
      </c>
      <c r="U29" s="9"/>
      <c r="V29" s="9"/>
      <c r="W29" s="9"/>
      <c r="X29" s="9">
        <f t="shared" si="9"/>
        <v>9.5</v>
      </c>
      <c r="Y29" s="9">
        <f t="shared" si="9"/>
        <v>9.5</v>
      </c>
      <c r="Z29" s="9">
        <f t="shared" si="9"/>
        <v>9.5</v>
      </c>
      <c r="AA29" s="9">
        <f t="shared" si="9"/>
        <v>9.5</v>
      </c>
      <c r="AB29" s="9">
        <f t="shared" si="9"/>
        <v>9.5</v>
      </c>
      <c r="AC29" s="9">
        <f t="shared" si="9"/>
        <v>9.5</v>
      </c>
      <c r="AD29" s="9">
        <f t="shared" si="9"/>
        <v>9.5</v>
      </c>
      <c r="AE29" s="9">
        <f t="shared" si="9"/>
        <v>9.5</v>
      </c>
      <c r="AF29" s="9">
        <f t="shared" si="9"/>
        <v>9.5</v>
      </c>
      <c r="AG29" s="9">
        <f t="shared" si="9"/>
        <v>9.5</v>
      </c>
      <c r="AH29" s="9">
        <f t="shared" si="9"/>
        <v>9.5</v>
      </c>
      <c r="AI29" s="9">
        <f t="shared" si="9"/>
        <v>9.5</v>
      </c>
      <c r="AJ29" s="9">
        <f t="shared" si="9"/>
        <v>9.5</v>
      </c>
      <c r="AK29" s="9">
        <f t="shared" si="9"/>
        <v>9.5</v>
      </c>
      <c r="AL29" s="9">
        <f t="shared" si="9"/>
        <v>10</v>
      </c>
      <c r="AM29" s="9">
        <f t="shared" si="9"/>
        <v>0</v>
      </c>
      <c r="AN29" s="9">
        <f t="shared" si="9"/>
        <v>0</v>
      </c>
      <c r="AO29" s="9">
        <f t="shared" si="9"/>
        <v>0</v>
      </c>
      <c r="AP29" s="9">
        <f t="shared" si="9"/>
        <v>0</v>
      </c>
      <c r="AQ29" s="9">
        <f t="shared" si="9"/>
        <v>0</v>
      </c>
      <c r="AR29" s="9">
        <f t="shared" si="9"/>
        <v>0</v>
      </c>
      <c r="AS29" s="9">
        <f t="shared" si="9"/>
        <v>0</v>
      </c>
      <c r="AT29" s="9">
        <f t="shared" si="9"/>
        <v>0</v>
      </c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9">
        <f>SUM(E29:AT29)</f>
        <v>357</v>
      </c>
      <c r="BF29" s="91"/>
      <c r="BG29" s="91"/>
      <c r="BH29" s="91"/>
      <c r="BI29" s="103"/>
      <c r="BJ29" s="42"/>
      <c r="BK29" s="42"/>
    </row>
    <row r="30" spans="1:63" s="49" customFormat="1" ht="20.100000000000001" customHeight="1" x14ac:dyDescent="0.2">
      <c r="A30" s="178"/>
      <c r="B30" s="139" t="s">
        <v>125</v>
      </c>
      <c r="C30" s="181" t="s">
        <v>127</v>
      </c>
      <c r="D30" s="53" t="s">
        <v>16</v>
      </c>
      <c r="E30" s="18">
        <v>4</v>
      </c>
      <c r="F30" s="18">
        <v>4</v>
      </c>
      <c r="G30" s="18">
        <v>4</v>
      </c>
      <c r="H30" s="18">
        <v>4</v>
      </c>
      <c r="I30" s="18">
        <v>4</v>
      </c>
      <c r="J30" s="18">
        <v>4</v>
      </c>
      <c r="K30" s="18">
        <v>4</v>
      </c>
      <c r="L30" s="18">
        <v>4</v>
      </c>
      <c r="M30" s="18">
        <v>4</v>
      </c>
      <c r="N30" s="18">
        <v>4</v>
      </c>
      <c r="O30" s="18">
        <v>4</v>
      </c>
      <c r="P30" s="18">
        <v>4</v>
      </c>
      <c r="Q30" s="18">
        <v>4</v>
      </c>
      <c r="R30" s="18">
        <v>4</v>
      </c>
      <c r="S30" s="18">
        <v>4</v>
      </c>
      <c r="T30" s="18">
        <v>4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72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40">
        <f t="shared" ref="BE30:BE41" si="10">SUM(E30:BD30)</f>
        <v>64</v>
      </c>
      <c r="BF30" s="91"/>
      <c r="BG30" s="91"/>
      <c r="BH30" s="91"/>
    </row>
    <row r="31" spans="1:63" s="49" customFormat="1" ht="20.100000000000001" customHeight="1" x14ac:dyDescent="0.2">
      <c r="A31" s="178"/>
      <c r="B31" s="140"/>
      <c r="C31" s="182"/>
      <c r="D31" s="53" t="s">
        <v>17</v>
      </c>
      <c r="E31" s="18">
        <v>2</v>
      </c>
      <c r="F31" s="18">
        <v>2</v>
      </c>
      <c r="G31" s="18">
        <v>2</v>
      </c>
      <c r="H31" s="18">
        <v>2</v>
      </c>
      <c r="I31" s="18">
        <v>2</v>
      </c>
      <c r="J31" s="18">
        <v>2</v>
      </c>
      <c r="K31" s="18">
        <v>2</v>
      </c>
      <c r="L31" s="18">
        <v>2</v>
      </c>
      <c r="M31" s="18">
        <v>2</v>
      </c>
      <c r="N31" s="18">
        <v>2</v>
      </c>
      <c r="O31" s="18">
        <v>2</v>
      </c>
      <c r="P31" s="18">
        <v>2</v>
      </c>
      <c r="Q31" s="18">
        <v>2</v>
      </c>
      <c r="R31" s="18">
        <v>2</v>
      </c>
      <c r="S31" s="18">
        <v>2</v>
      </c>
      <c r="T31" s="18">
        <v>2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72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48">
        <f t="shared" si="10"/>
        <v>32</v>
      </c>
      <c r="BF31" s="91"/>
      <c r="BG31" s="91"/>
      <c r="BH31" s="91"/>
    </row>
    <row r="32" spans="1:63" s="49" customFormat="1" ht="20.100000000000001" customHeight="1" x14ac:dyDescent="0.2">
      <c r="A32" s="178"/>
      <c r="B32" s="139" t="s">
        <v>145</v>
      </c>
      <c r="C32" s="142" t="s">
        <v>144</v>
      </c>
      <c r="D32" s="53" t="s">
        <v>16</v>
      </c>
      <c r="E32" s="18">
        <v>4</v>
      </c>
      <c r="F32" s="18">
        <v>4</v>
      </c>
      <c r="G32" s="18">
        <v>4</v>
      </c>
      <c r="H32" s="18">
        <v>4</v>
      </c>
      <c r="I32" s="18">
        <v>4</v>
      </c>
      <c r="J32" s="18">
        <v>4</v>
      </c>
      <c r="K32" s="18">
        <v>4</v>
      </c>
      <c r="L32" s="18">
        <v>4</v>
      </c>
      <c r="M32" s="18">
        <v>4</v>
      </c>
      <c r="N32" s="18">
        <v>4</v>
      </c>
      <c r="O32" s="18">
        <v>4</v>
      </c>
      <c r="P32" s="18">
        <v>4</v>
      </c>
      <c r="Q32" s="18">
        <v>4</v>
      </c>
      <c r="R32" s="18">
        <v>4</v>
      </c>
      <c r="S32" s="18">
        <v>4</v>
      </c>
      <c r="T32" s="18">
        <v>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40">
        <f t="shared" si="10"/>
        <v>64</v>
      </c>
      <c r="BF32" s="91"/>
      <c r="BG32" s="91"/>
      <c r="BH32" s="91"/>
    </row>
    <row r="33" spans="1:60" s="49" customFormat="1" ht="20.100000000000001" customHeight="1" x14ac:dyDescent="0.2">
      <c r="A33" s="178"/>
      <c r="B33" s="140"/>
      <c r="C33" s="143"/>
      <c r="D33" s="53" t="s">
        <v>17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2</v>
      </c>
      <c r="M33" s="18">
        <v>2</v>
      </c>
      <c r="N33" s="18">
        <v>2</v>
      </c>
      <c r="O33" s="18">
        <v>2</v>
      </c>
      <c r="P33" s="18">
        <v>2</v>
      </c>
      <c r="Q33" s="18">
        <v>2</v>
      </c>
      <c r="R33" s="18">
        <v>2</v>
      </c>
      <c r="S33" s="18">
        <v>2</v>
      </c>
      <c r="T33" s="18">
        <v>2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48">
        <f t="shared" si="10"/>
        <v>32</v>
      </c>
      <c r="BF33" s="91"/>
      <c r="BG33" s="91"/>
      <c r="BH33" s="91"/>
    </row>
    <row r="34" spans="1:60" s="49" customFormat="1" ht="20.100000000000001" customHeight="1" x14ac:dyDescent="0.2">
      <c r="A34" s="178"/>
      <c r="B34" s="144" t="s">
        <v>146</v>
      </c>
      <c r="C34" s="142" t="s">
        <v>126</v>
      </c>
      <c r="D34" s="53" t="s">
        <v>16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4</v>
      </c>
      <c r="Y34" s="18">
        <v>4</v>
      </c>
      <c r="Z34" s="18">
        <v>4</v>
      </c>
      <c r="AA34" s="18">
        <v>4</v>
      </c>
      <c r="AB34" s="18">
        <v>4</v>
      </c>
      <c r="AC34" s="18">
        <v>4</v>
      </c>
      <c r="AD34" s="18">
        <v>4</v>
      </c>
      <c r="AE34" s="18">
        <v>4</v>
      </c>
      <c r="AF34" s="18">
        <v>4</v>
      </c>
      <c r="AG34" s="18">
        <v>4</v>
      </c>
      <c r="AH34" s="18">
        <v>4</v>
      </c>
      <c r="AI34" s="18">
        <v>4</v>
      </c>
      <c r="AJ34" s="18">
        <v>4</v>
      </c>
      <c r="AK34" s="18">
        <v>4</v>
      </c>
      <c r="AL34" s="18">
        <v>4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40">
        <f t="shared" si="10"/>
        <v>60</v>
      </c>
      <c r="BF34" s="91"/>
      <c r="BG34" s="91"/>
      <c r="BH34" s="91"/>
    </row>
    <row r="35" spans="1:60" s="49" customFormat="1" ht="20.100000000000001" customHeight="1" x14ac:dyDescent="0.2">
      <c r="A35" s="178"/>
      <c r="B35" s="144"/>
      <c r="C35" s="143"/>
      <c r="D35" s="53" t="s">
        <v>17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>
        <v>2</v>
      </c>
      <c r="Y35" s="18">
        <v>2</v>
      </c>
      <c r="Z35" s="18">
        <v>2</v>
      </c>
      <c r="AA35" s="18">
        <v>2</v>
      </c>
      <c r="AB35" s="18">
        <v>2</v>
      </c>
      <c r="AC35" s="18">
        <v>2</v>
      </c>
      <c r="AD35" s="18">
        <v>2</v>
      </c>
      <c r="AE35" s="18">
        <v>2</v>
      </c>
      <c r="AF35" s="18">
        <v>2</v>
      </c>
      <c r="AG35" s="18">
        <v>2</v>
      </c>
      <c r="AH35" s="18">
        <v>2</v>
      </c>
      <c r="AI35" s="18">
        <v>2</v>
      </c>
      <c r="AJ35" s="18">
        <v>2</v>
      </c>
      <c r="AK35" s="18">
        <v>2</v>
      </c>
      <c r="AL35" s="18">
        <v>2</v>
      </c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48">
        <f t="shared" si="10"/>
        <v>30</v>
      </c>
      <c r="BF35" s="91"/>
      <c r="BG35" s="91"/>
      <c r="BH35" s="91"/>
    </row>
    <row r="36" spans="1:60" s="49" customFormat="1" ht="20.100000000000001" customHeight="1" x14ac:dyDescent="0.2">
      <c r="A36" s="178"/>
      <c r="B36" s="144" t="s">
        <v>109</v>
      </c>
      <c r="C36" s="142" t="s">
        <v>143</v>
      </c>
      <c r="D36" s="53" t="s">
        <v>16</v>
      </c>
      <c r="E36" s="18">
        <v>4</v>
      </c>
      <c r="F36" s="18">
        <v>4</v>
      </c>
      <c r="G36" s="18">
        <v>4</v>
      </c>
      <c r="H36" s="18">
        <v>4</v>
      </c>
      <c r="I36" s="18">
        <v>4</v>
      </c>
      <c r="J36" s="18">
        <v>4</v>
      </c>
      <c r="K36" s="18">
        <v>4</v>
      </c>
      <c r="L36" s="18">
        <v>4</v>
      </c>
      <c r="M36" s="18">
        <v>4</v>
      </c>
      <c r="N36" s="18">
        <v>4</v>
      </c>
      <c r="O36" s="18">
        <v>4</v>
      </c>
      <c r="P36" s="18">
        <v>4</v>
      </c>
      <c r="Q36" s="18">
        <v>4</v>
      </c>
      <c r="R36" s="18">
        <v>4</v>
      </c>
      <c r="S36" s="18">
        <v>4</v>
      </c>
      <c r="T36" s="18"/>
      <c r="U36" s="18"/>
      <c r="V36" s="18"/>
      <c r="W36" s="18"/>
      <c r="X36" s="18">
        <v>4</v>
      </c>
      <c r="Y36" s="18">
        <v>4</v>
      </c>
      <c r="Z36" s="18">
        <v>4</v>
      </c>
      <c r="AA36" s="18">
        <v>4</v>
      </c>
      <c r="AB36" s="18">
        <v>4</v>
      </c>
      <c r="AC36" s="18">
        <v>4</v>
      </c>
      <c r="AD36" s="18">
        <v>4</v>
      </c>
      <c r="AE36" s="18">
        <v>4</v>
      </c>
      <c r="AF36" s="18">
        <v>4</v>
      </c>
      <c r="AG36" s="18">
        <v>4</v>
      </c>
      <c r="AH36" s="18">
        <v>4</v>
      </c>
      <c r="AI36" s="18">
        <v>4</v>
      </c>
      <c r="AJ36" s="18">
        <v>4</v>
      </c>
      <c r="AK36" s="18">
        <v>4</v>
      </c>
      <c r="AL36" s="18">
        <v>4</v>
      </c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40">
        <f t="shared" si="10"/>
        <v>120</v>
      </c>
      <c r="BF36" s="91"/>
      <c r="BG36" s="91"/>
      <c r="BH36" s="91"/>
    </row>
    <row r="37" spans="1:60" s="49" customFormat="1" ht="20.100000000000001" customHeight="1" x14ac:dyDescent="0.2">
      <c r="A37" s="178"/>
      <c r="B37" s="144"/>
      <c r="C37" s="143"/>
      <c r="D37" s="53" t="s">
        <v>17</v>
      </c>
      <c r="E37" s="18">
        <v>2</v>
      </c>
      <c r="F37" s="18">
        <v>2</v>
      </c>
      <c r="G37" s="18">
        <v>2</v>
      </c>
      <c r="H37" s="18">
        <v>2</v>
      </c>
      <c r="I37" s="18">
        <v>2</v>
      </c>
      <c r="J37" s="18">
        <v>2</v>
      </c>
      <c r="K37" s="18">
        <v>2</v>
      </c>
      <c r="L37" s="18">
        <v>2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/>
      <c r="U37" s="18"/>
      <c r="V37" s="18"/>
      <c r="W37" s="18"/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48">
        <f t="shared" si="10"/>
        <v>60</v>
      </c>
      <c r="BF37" s="91"/>
      <c r="BG37" s="91"/>
      <c r="BH37" s="91"/>
    </row>
    <row r="38" spans="1:60" s="49" customFormat="1" ht="20.100000000000001" customHeight="1" x14ac:dyDescent="0.2">
      <c r="A38" s="178"/>
      <c r="B38" s="144" t="s">
        <v>147</v>
      </c>
      <c r="C38" s="142" t="s">
        <v>151</v>
      </c>
      <c r="D38" s="53" t="s">
        <v>16</v>
      </c>
      <c r="E38" s="18">
        <v>3</v>
      </c>
      <c r="F38" s="18">
        <v>3</v>
      </c>
      <c r="G38" s="18">
        <v>3</v>
      </c>
      <c r="H38" s="18">
        <v>3</v>
      </c>
      <c r="I38" s="18">
        <v>3</v>
      </c>
      <c r="J38" s="18">
        <v>3</v>
      </c>
      <c r="K38" s="18">
        <v>3</v>
      </c>
      <c r="L38" s="18">
        <v>3</v>
      </c>
      <c r="M38" s="18">
        <v>3</v>
      </c>
      <c r="N38" s="18">
        <v>3</v>
      </c>
      <c r="O38" s="18">
        <v>3</v>
      </c>
      <c r="P38" s="18">
        <v>3</v>
      </c>
      <c r="Q38" s="18">
        <v>3</v>
      </c>
      <c r="R38" s="18">
        <v>3</v>
      </c>
      <c r="S38" s="18">
        <v>3</v>
      </c>
      <c r="T38" s="18">
        <v>3</v>
      </c>
      <c r="U38" s="18"/>
      <c r="V38" s="18"/>
      <c r="W38" s="18"/>
      <c r="X38" s="18">
        <v>3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18">
        <v>3</v>
      </c>
      <c r="AH38" s="18">
        <v>3</v>
      </c>
      <c r="AI38" s="18">
        <v>3</v>
      </c>
      <c r="AJ38" s="18">
        <v>3</v>
      </c>
      <c r="AK38" s="18">
        <v>3</v>
      </c>
      <c r="AL38" s="18">
        <v>3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40">
        <f t="shared" si="10"/>
        <v>93</v>
      </c>
      <c r="BF38" s="91"/>
      <c r="BG38" s="91"/>
      <c r="BH38" s="91"/>
    </row>
    <row r="39" spans="1:60" s="49" customFormat="1" ht="20.100000000000001" customHeight="1" x14ac:dyDescent="0.2">
      <c r="A39" s="178"/>
      <c r="B39" s="144"/>
      <c r="C39" s="143"/>
      <c r="D39" s="53" t="s">
        <v>17</v>
      </c>
      <c r="E39" s="18">
        <v>1.5</v>
      </c>
      <c r="F39" s="18">
        <v>1.5</v>
      </c>
      <c r="G39" s="18">
        <v>1.5</v>
      </c>
      <c r="H39" s="18">
        <v>1.5</v>
      </c>
      <c r="I39" s="18">
        <v>1.5</v>
      </c>
      <c r="J39" s="18">
        <v>1.5</v>
      </c>
      <c r="K39" s="18">
        <v>1.5</v>
      </c>
      <c r="L39" s="18">
        <v>1.5</v>
      </c>
      <c r="M39" s="18">
        <v>1.5</v>
      </c>
      <c r="N39" s="18">
        <v>1.5</v>
      </c>
      <c r="O39" s="18">
        <v>1.5</v>
      </c>
      <c r="P39" s="18">
        <v>1.5</v>
      </c>
      <c r="Q39" s="18">
        <v>1.5</v>
      </c>
      <c r="R39" s="18">
        <v>1.5</v>
      </c>
      <c r="S39" s="18">
        <v>1.5</v>
      </c>
      <c r="T39" s="18">
        <v>1.5</v>
      </c>
      <c r="U39" s="18"/>
      <c r="V39" s="18"/>
      <c r="W39" s="18"/>
      <c r="X39" s="18">
        <v>1.5</v>
      </c>
      <c r="Y39" s="18">
        <v>1.5</v>
      </c>
      <c r="Z39" s="18">
        <v>1.5</v>
      </c>
      <c r="AA39" s="18">
        <v>1.5</v>
      </c>
      <c r="AB39" s="18">
        <v>1.5</v>
      </c>
      <c r="AC39" s="18">
        <v>1.5</v>
      </c>
      <c r="AD39" s="18">
        <v>1.5</v>
      </c>
      <c r="AE39" s="18">
        <v>1.5</v>
      </c>
      <c r="AF39" s="18">
        <v>1.5</v>
      </c>
      <c r="AG39" s="18">
        <v>1.5</v>
      </c>
      <c r="AH39" s="18">
        <v>1.5</v>
      </c>
      <c r="AI39" s="18">
        <v>1.5</v>
      </c>
      <c r="AJ39" s="18">
        <v>1.5</v>
      </c>
      <c r="AK39" s="18">
        <v>1.5</v>
      </c>
      <c r="AL39" s="18">
        <v>2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48">
        <f t="shared" si="10"/>
        <v>47</v>
      </c>
      <c r="BF39" s="91"/>
      <c r="BG39" s="91"/>
      <c r="BH39" s="91"/>
    </row>
    <row r="40" spans="1:60" s="49" customFormat="1" ht="20.100000000000001" customHeight="1" x14ac:dyDescent="0.2">
      <c r="A40" s="178"/>
      <c r="B40" s="144" t="s">
        <v>149</v>
      </c>
      <c r="C40" s="142" t="s">
        <v>150</v>
      </c>
      <c r="D40" s="53" t="s">
        <v>16</v>
      </c>
      <c r="E40" s="18">
        <v>3</v>
      </c>
      <c r="F40" s="18">
        <v>3</v>
      </c>
      <c r="G40" s="18">
        <v>3</v>
      </c>
      <c r="H40" s="18">
        <v>3</v>
      </c>
      <c r="I40" s="18">
        <v>3</v>
      </c>
      <c r="J40" s="18">
        <v>3</v>
      </c>
      <c r="K40" s="18">
        <v>3</v>
      </c>
      <c r="L40" s="18">
        <v>3</v>
      </c>
      <c r="M40" s="18">
        <v>3</v>
      </c>
      <c r="N40" s="18">
        <v>3</v>
      </c>
      <c r="O40" s="18">
        <v>3</v>
      </c>
      <c r="P40" s="18">
        <v>3</v>
      </c>
      <c r="Q40" s="18">
        <v>3</v>
      </c>
      <c r="R40" s="18">
        <v>3</v>
      </c>
      <c r="S40" s="18">
        <v>3</v>
      </c>
      <c r="T40" s="18">
        <v>3</v>
      </c>
      <c r="U40" s="36"/>
      <c r="V40" s="36"/>
      <c r="W40" s="36"/>
      <c r="X40" s="18">
        <v>2</v>
      </c>
      <c r="Y40" s="18">
        <v>2</v>
      </c>
      <c r="Z40" s="18">
        <v>2</v>
      </c>
      <c r="AA40" s="18">
        <v>2</v>
      </c>
      <c r="AB40" s="18">
        <v>2</v>
      </c>
      <c r="AC40" s="18">
        <v>2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2</v>
      </c>
      <c r="AK40" s="18">
        <v>2</v>
      </c>
      <c r="AL40" s="18">
        <v>2</v>
      </c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40">
        <f t="shared" si="10"/>
        <v>78</v>
      </c>
      <c r="BF40" s="91"/>
      <c r="BG40" s="91"/>
      <c r="BH40" s="91"/>
    </row>
    <row r="41" spans="1:60" s="49" customFormat="1" ht="20.100000000000001" customHeight="1" x14ac:dyDescent="0.2">
      <c r="A41" s="178"/>
      <c r="B41" s="144"/>
      <c r="C41" s="143"/>
      <c r="D41" s="53" t="s">
        <v>17</v>
      </c>
      <c r="E41" s="18">
        <v>1.5</v>
      </c>
      <c r="F41" s="18">
        <v>1.5</v>
      </c>
      <c r="G41" s="18">
        <v>1.5</v>
      </c>
      <c r="H41" s="18">
        <v>1.5</v>
      </c>
      <c r="I41" s="18">
        <v>1.5</v>
      </c>
      <c r="J41" s="18">
        <v>1.5</v>
      </c>
      <c r="K41" s="18">
        <v>1.5</v>
      </c>
      <c r="L41" s="18">
        <v>1.5</v>
      </c>
      <c r="M41" s="18">
        <v>1.5</v>
      </c>
      <c r="N41" s="18">
        <v>1.5</v>
      </c>
      <c r="O41" s="18">
        <v>1.5</v>
      </c>
      <c r="P41" s="18">
        <v>1.5</v>
      </c>
      <c r="Q41" s="18">
        <v>1.5</v>
      </c>
      <c r="R41" s="18">
        <v>1.5</v>
      </c>
      <c r="S41" s="18">
        <v>1.5</v>
      </c>
      <c r="T41" s="18">
        <v>1.5</v>
      </c>
      <c r="U41" s="36"/>
      <c r="V41" s="36"/>
      <c r="W41" s="36"/>
      <c r="X41" s="18">
        <v>1</v>
      </c>
      <c r="Y41" s="18">
        <v>1</v>
      </c>
      <c r="Z41" s="18">
        <v>1</v>
      </c>
      <c r="AA41" s="18">
        <v>1</v>
      </c>
      <c r="AB41" s="18">
        <v>1</v>
      </c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1</v>
      </c>
      <c r="AI41" s="18">
        <v>1</v>
      </c>
      <c r="AJ41" s="18">
        <v>1</v>
      </c>
      <c r="AK41" s="18">
        <v>1</v>
      </c>
      <c r="AL41" s="18">
        <v>1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48">
        <f t="shared" si="10"/>
        <v>39</v>
      </c>
      <c r="BF41" s="91"/>
      <c r="BG41" s="91"/>
      <c r="BH41" s="91"/>
    </row>
    <row r="42" spans="1:60" s="49" customFormat="1" ht="20.100000000000001" customHeight="1" x14ac:dyDescent="0.2">
      <c r="A42" s="178"/>
      <c r="B42" s="144" t="s">
        <v>132</v>
      </c>
      <c r="C42" s="142" t="s">
        <v>129</v>
      </c>
      <c r="D42" s="53" t="s">
        <v>16</v>
      </c>
      <c r="E42" s="18">
        <v>3</v>
      </c>
      <c r="F42" s="18">
        <v>3</v>
      </c>
      <c r="G42" s="18">
        <v>3</v>
      </c>
      <c r="H42" s="18">
        <v>3</v>
      </c>
      <c r="I42" s="18">
        <v>3</v>
      </c>
      <c r="J42" s="18">
        <v>3</v>
      </c>
      <c r="K42" s="18">
        <v>3</v>
      </c>
      <c r="L42" s="18">
        <v>3</v>
      </c>
      <c r="M42" s="18">
        <v>3</v>
      </c>
      <c r="N42" s="18">
        <v>3</v>
      </c>
      <c r="O42" s="18">
        <v>3</v>
      </c>
      <c r="P42" s="18">
        <v>3</v>
      </c>
      <c r="Q42" s="18">
        <v>3</v>
      </c>
      <c r="R42" s="18">
        <v>3</v>
      </c>
      <c r="S42" s="18">
        <v>3</v>
      </c>
      <c r="T42" s="18">
        <v>3</v>
      </c>
      <c r="U42" s="36"/>
      <c r="V42" s="18"/>
      <c r="W42" s="18"/>
      <c r="X42" s="18">
        <v>2</v>
      </c>
      <c r="Y42" s="18">
        <v>2</v>
      </c>
      <c r="Z42" s="18">
        <v>2</v>
      </c>
      <c r="AA42" s="18">
        <v>2</v>
      </c>
      <c r="AB42" s="18">
        <v>2</v>
      </c>
      <c r="AC42" s="18">
        <v>2</v>
      </c>
      <c r="AD42" s="18">
        <v>2</v>
      </c>
      <c r="AE42" s="18">
        <v>2</v>
      </c>
      <c r="AF42" s="18">
        <v>2</v>
      </c>
      <c r="AG42" s="18">
        <v>2</v>
      </c>
      <c r="AH42" s="18">
        <v>2</v>
      </c>
      <c r="AI42" s="18">
        <v>2</v>
      </c>
      <c r="AJ42" s="18">
        <v>2</v>
      </c>
      <c r="AK42" s="18">
        <v>2</v>
      </c>
      <c r="AL42" s="18">
        <v>2</v>
      </c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40">
        <f t="shared" si="1"/>
        <v>78</v>
      </c>
      <c r="BF42" s="91"/>
      <c r="BG42" s="91"/>
      <c r="BH42" s="91"/>
    </row>
    <row r="43" spans="1:60" s="49" customFormat="1" ht="20.100000000000001" customHeight="1" x14ac:dyDescent="0.2">
      <c r="A43" s="178"/>
      <c r="B43" s="144"/>
      <c r="C43" s="143"/>
      <c r="D43" s="53" t="s">
        <v>17</v>
      </c>
      <c r="E43" s="18">
        <v>1.5</v>
      </c>
      <c r="F43" s="18">
        <v>1.5</v>
      </c>
      <c r="G43" s="18">
        <v>1.5</v>
      </c>
      <c r="H43" s="18">
        <v>1.5</v>
      </c>
      <c r="I43" s="18">
        <v>1.5</v>
      </c>
      <c r="J43" s="18">
        <v>1.5</v>
      </c>
      <c r="K43" s="18">
        <v>1.5</v>
      </c>
      <c r="L43" s="18">
        <v>1.5</v>
      </c>
      <c r="M43" s="18">
        <v>1.5</v>
      </c>
      <c r="N43" s="18">
        <v>1.5</v>
      </c>
      <c r="O43" s="18">
        <v>1.5</v>
      </c>
      <c r="P43" s="18">
        <v>1.5</v>
      </c>
      <c r="Q43" s="18">
        <v>1.5</v>
      </c>
      <c r="R43" s="18">
        <v>1.5</v>
      </c>
      <c r="S43" s="18">
        <v>1.5</v>
      </c>
      <c r="T43" s="18">
        <v>1.5</v>
      </c>
      <c r="U43" s="36"/>
      <c r="V43" s="18"/>
      <c r="W43" s="18"/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>
        <v>1</v>
      </c>
      <c r="AE43" s="18">
        <v>1</v>
      </c>
      <c r="AF43" s="18">
        <v>1</v>
      </c>
      <c r="AG43" s="18">
        <v>1</v>
      </c>
      <c r="AH43" s="18">
        <v>1</v>
      </c>
      <c r="AI43" s="18">
        <v>1</v>
      </c>
      <c r="AJ43" s="18">
        <v>1</v>
      </c>
      <c r="AK43" s="18">
        <v>1</v>
      </c>
      <c r="AL43" s="18">
        <v>1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48">
        <f t="shared" si="1"/>
        <v>39</v>
      </c>
      <c r="BF43" s="91"/>
      <c r="BG43" s="91"/>
      <c r="BH43" s="91"/>
    </row>
    <row r="44" spans="1:60" s="49" customFormat="1" ht="20.100000000000001" customHeight="1" x14ac:dyDescent="0.2">
      <c r="A44" s="178"/>
      <c r="B44" s="144" t="s">
        <v>140</v>
      </c>
      <c r="C44" s="142" t="s">
        <v>128</v>
      </c>
      <c r="D44" s="53" t="s">
        <v>16</v>
      </c>
      <c r="E44" s="18">
        <v>3</v>
      </c>
      <c r="F44" s="18">
        <v>3</v>
      </c>
      <c r="G44" s="18">
        <v>3</v>
      </c>
      <c r="H44" s="18">
        <v>3</v>
      </c>
      <c r="I44" s="18">
        <v>3</v>
      </c>
      <c r="J44" s="18">
        <v>3</v>
      </c>
      <c r="K44" s="18">
        <v>3</v>
      </c>
      <c r="L44" s="18">
        <v>3</v>
      </c>
      <c r="M44" s="18">
        <v>3</v>
      </c>
      <c r="N44" s="18">
        <v>3</v>
      </c>
      <c r="O44" s="18">
        <v>3</v>
      </c>
      <c r="P44" s="18">
        <v>3</v>
      </c>
      <c r="Q44" s="18">
        <v>3</v>
      </c>
      <c r="R44" s="18">
        <v>3</v>
      </c>
      <c r="S44" s="18">
        <v>3</v>
      </c>
      <c r="T44" s="18">
        <v>3</v>
      </c>
      <c r="U44" s="18"/>
      <c r="V44" s="18"/>
      <c r="W44" s="18"/>
      <c r="X44" s="18">
        <v>2</v>
      </c>
      <c r="Y44" s="18">
        <v>2</v>
      </c>
      <c r="Z44" s="18">
        <v>2</v>
      </c>
      <c r="AA44" s="18">
        <v>2</v>
      </c>
      <c r="AB44" s="18">
        <v>2</v>
      </c>
      <c r="AC44" s="18">
        <v>2</v>
      </c>
      <c r="AD44" s="18">
        <v>2</v>
      </c>
      <c r="AE44" s="18">
        <v>2</v>
      </c>
      <c r="AF44" s="18">
        <v>2</v>
      </c>
      <c r="AG44" s="18">
        <v>2</v>
      </c>
      <c r="AH44" s="18">
        <v>2</v>
      </c>
      <c r="AI44" s="18">
        <v>2</v>
      </c>
      <c r="AJ44" s="18">
        <v>2</v>
      </c>
      <c r="AK44" s="18">
        <v>2</v>
      </c>
      <c r="AL44" s="18">
        <v>2</v>
      </c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40">
        <f t="shared" si="1"/>
        <v>78</v>
      </c>
      <c r="BF44" s="91"/>
      <c r="BG44" s="91"/>
      <c r="BH44" s="91"/>
    </row>
    <row r="45" spans="1:60" s="49" customFormat="1" ht="20.100000000000001" customHeight="1" x14ac:dyDescent="0.2">
      <c r="A45" s="178"/>
      <c r="B45" s="144"/>
      <c r="C45" s="143"/>
      <c r="D45" s="53" t="s">
        <v>17</v>
      </c>
      <c r="E45" s="18">
        <v>1.5</v>
      </c>
      <c r="F45" s="18">
        <v>1.5</v>
      </c>
      <c r="G45" s="18">
        <v>1.5</v>
      </c>
      <c r="H45" s="18">
        <v>1.5</v>
      </c>
      <c r="I45" s="18">
        <v>1.5</v>
      </c>
      <c r="J45" s="18">
        <v>1.5</v>
      </c>
      <c r="K45" s="18">
        <v>1.5</v>
      </c>
      <c r="L45" s="18">
        <v>1.5</v>
      </c>
      <c r="M45" s="18">
        <v>1.5</v>
      </c>
      <c r="N45" s="18">
        <v>1.5</v>
      </c>
      <c r="O45" s="18">
        <v>1.5</v>
      </c>
      <c r="P45" s="18">
        <v>1.5</v>
      </c>
      <c r="Q45" s="18">
        <v>1.5</v>
      </c>
      <c r="R45" s="18">
        <v>1.5</v>
      </c>
      <c r="S45" s="18">
        <v>1.5</v>
      </c>
      <c r="T45" s="18">
        <v>1.5</v>
      </c>
      <c r="U45" s="18"/>
      <c r="V45" s="18"/>
      <c r="W45" s="18"/>
      <c r="X45" s="18">
        <v>1</v>
      </c>
      <c r="Y45" s="18">
        <v>1</v>
      </c>
      <c r="Z45" s="18">
        <v>1</v>
      </c>
      <c r="AA45" s="18">
        <v>1</v>
      </c>
      <c r="AB45" s="18">
        <v>1</v>
      </c>
      <c r="AC45" s="18">
        <v>1</v>
      </c>
      <c r="AD45" s="18">
        <v>1</v>
      </c>
      <c r="AE45" s="18">
        <v>1</v>
      </c>
      <c r="AF45" s="18">
        <v>1</v>
      </c>
      <c r="AG45" s="18">
        <v>1</v>
      </c>
      <c r="AH45" s="18">
        <v>1</v>
      </c>
      <c r="AI45" s="18">
        <v>1</v>
      </c>
      <c r="AJ45" s="18">
        <v>1</v>
      </c>
      <c r="AK45" s="18">
        <v>1</v>
      </c>
      <c r="AL45" s="18">
        <v>1</v>
      </c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48">
        <f t="shared" si="1"/>
        <v>39</v>
      </c>
      <c r="BF45" s="91"/>
      <c r="BG45" s="91"/>
      <c r="BH45" s="91"/>
    </row>
    <row r="46" spans="1:60" s="49" customFormat="1" ht="20.100000000000001" customHeight="1" x14ac:dyDescent="0.2">
      <c r="A46" s="178"/>
      <c r="B46" s="144" t="s">
        <v>148</v>
      </c>
      <c r="C46" s="181" t="s">
        <v>32</v>
      </c>
      <c r="D46" s="53" t="s">
        <v>16</v>
      </c>
      <c r="E46" s="18">
        <v>3</v>
      </c>
      <c r="F46" s="18">
        <v>3</v>
      </c>
      <c r="G46" s="18">
        <v>3</v>
      </c>
      <c r="H46" s="18">
        <v>3</v>
      </c>
      <c r="I46" s="18">
        <v>3</v>
      </c>
      <c r="J46" s="18">
        <v>3</v>
      </c>
      <c r="K46" s="18">
        <v>3</v>
      </c>
      <c r="L46" s="18">
        <v>3</v>
      </c>
      <c r="M46" s="18">
        <v>3</v>
      </c>
      <c r="N46" s="18">
        <v>3</v>
      </c>
      <c r="O46" s="18">
        <v>3</v>
      </c>
      <c r="P46" s="18">
        <v>3</v>
      </c>
      <c r="Q46" s="18">
        <v>3</v>
      </c>
      <c r="R46" s="18">
        <v>3</v>
      </c>
      <c r="S46" s="18">
        <v>3</v>
      </c>
      <c r="T46" s="18">
        <v>3</v>
      </c>
      <c r="U46" s="18"/>
      <c r="V46" s="18"/>
      <c r="W46" s="18"/>
      <c r="X46" s="18">
        <v>2</v>
      </c>
      <c r="Y46" s="18">
        <v>2</v>
      </c>
      <c r="Z46" s="18">
        <v>2</v>
      </c>
      <c r="AA46" s="18">
        <v>2</v>
      </c>
      <c r="AB46" s="18">
        <v>2</v>
      </c>
      <c r="AC46" s="18">
        <v>2</v>
      </c>
      <c r="AD46" s="18">
        <v>2</v>
      </c>
      <c r="AE46" s="18">
        <v>2</v>
      </c>
      <c r="AF46" s="18">
        <v>2</v>
      </c>
      <c r="AG46" s="18">
        <v>2</v>
      </c>
      <c r="AH46" s="18">
        <v>2</v>
      </c>
      <c r="AI46" s="18">
        <v>2</v>
      </c>
      <c r="AJ46" s="18">
        <v>2</v>
      </c>
      <c r="AK46" s="18">
        <v>2</v>
      </c>
      <c r="AL46" s="18">
        <v>2</v>
      </c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40">
        <f t="shared" si="1"/>
        <v>78</v>
      </c>
      <c r="BF46" s="91"/>
      <c r="BG46" s="91"/>
      <c r="BH46" s="91"/>
    </row>
    <row r="47" spans="1:60" s="49" customFormat="1" ht="20.100000000000001" customHeight="1" x14ac:dyDescent="0.2">
      <c r="A47" s="178"/>
      <c r="B47" s="144"/>
      <c r="C47" s="182"/>
      <c r="D47" s="53" t="s">
        <v>17</v>
      </c>
      <c r="E47" s="18">
        <v>1.5</v>
      </c>
      <c r="F47" s="18">
        <v>1.5</v>
      </c>
      <c r="G47" s="18">
        <v>1.5</v>
      </c>
      <c r="H47" s="18">
        <v>1.5</v>
      </c>
      <c r="I47" s="18">
        <v>1.5</v>
      </c>
      <c r="J47" s="18">
        <v>1.5</v>
      </c>
      <c r="K47" s="18">
        <v>1.5</v>
      </c>
      <c r="L47" s="18">
        <v>1.5</v>
      </c>
      <c r="M47" s="18">
        <v>1.5</v>
      </c>
      <c r="N47" s="18">
        <v>1.5</v>
      </c>
      <c r="O47" s="18">
        <v>1.5</v>
      </c>
      <c r="P47" s="18">
        <v>1.5</v>
      </c>
      <c r="Q47" s="18">
        <v>1.5</v>
      </c>
      <c r="R47" s="18">
        <v>1.5</v>
      </c>
      <c r="S47" s="18">
        <v>1.5</v>
      </c>
      <c r="T47" s="18">
        <v>1.5</v>
      </c>
      <c r="U47" s="18"/>
      <c r="V47" s="18"/>
      <c r="W47" s="18"/>
      <c r="X47" s="18">
        <v>1</v>
      </c>
      <c r="Y47" s="18">
        <v>1</v>
      </c>
      <c r="Z47" s="18">
        <v>1</v>
      </c>
      <c r="AA47" s="18">
        <v>1</v>
      </c>
      <c r="AB47" s="18">
        <v>1</v>
      </c>
      <c r="AC47" s="18">
        <v>1</v>
      </c>
      <c r="AD47" s="18">
        <v>1</v>
      </c>
      <c r="AE47" s="18">
        <v>1</v>
      </c>
      <c r="AF47" s="18">
        <v>1</v>
      </c>
      <c r="AG47" s="18">
        <v>1</v>
      </c>
      <c r="AH47" s="18">
        <v>1</v>
      </c>
      <c r="AI47" s="18">
        <v>1</v>
      </c>
      <c r="AJ47" s="18">
        <v>1</v>
      </c>
      <c r="AK47" s="18">
        <v>1</v>
      </c>
      <c r="AL47" s="18">
        <v>1</v>
      </c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48">
        <f t="shared" si="1"/>
        <v>39</v>
      </c>
      <c r="BF47" s="91"/>
      <c r="BG47" s="91"/>
      <c r="BH47" s="91"/>
    </row>
    <row r="48" spans="1:60" s="49" customFormat="1" ht="20.100000000000001" hidden="1" customHeight="1" x14ac:dyDescent="0.2">
      <c r="A48" s="178"/>
      <c r="B48" s="184"/>
      <c r="C48" s="185"/>
      <c r="D48" s="53" t="s">
        <v>16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40">
        <f t="shared" si="1"/>
        <v>0</v>
      </c>
      <c r="BF48" s="91"/>
      <c r="BG48" s="91"/>
      <c r="BH48" s="91"/>
    </row>
    <row r="49" spans="1:63" s="49" customFormat="1" ht="20.100000000000001" hidden="1" customHeight="1" x14ac:dyDescent="0.2">
      <c r="A49" s="178"/>
      <c r="B49" s="184"/>
      <c r="C49" s="186"/>
      <c r="D49" s="53" t="s">
        <v>17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48">
        <f t="shared" si="1"/>
        <v>0</v>
      </c>
      <c r="BF49" s="91"/>
      <c r="BG49" s="91"/>
      <c r="BH49" s="91"/>
    </row>
    <row r="50" spans="1:63" s="2" customFormat="1" ht="20.100000000000001" customHeight="1" x14ac:dyDescent="0.2">
      <c r="A50" s="178"/>
      <c r="B50" s="135" t="s">
        <v>33</v>
      </c>
      <c r="C50" s="180" t="s">
        <v>152</v>
      </c>
      <c r="D50" s="50" t="s">
        <v>16</v>
      </c>
      <c r="E50" s="51">
        <f t="shared" ref="E50:T51" si="11">E52</f>
        <v>0</v>
      </c>
      <c r="F50" s="51">
        <f t="shared" si="11"/>
        <v>0</v>
      </c>
      <c r="G50" s="51">
        <f t="shared" si="11"/>
        <v>0</v>
      </c>
      <c r="H50" s="51">
        <f t="shared" si="11"/>
        <v>0</v>
      </c>
      <c r="I50" s="51">
        <f t="shared" si="11"/>
        <v>0</v>
      </c>
      <c r="J50" s="51">
        <f t="shared" si="11"/>
        <v>0</v>
      </c>
      <c r="K50" s="51">
        <f t="shared" si="11"/>
        <v>0</v>
      </c>
      <c r="L50" s="51">
        <f t="shared" si="11"/>
        <v>0</v>
      </c>
      <c r="M50" s="51">
        <f t="shared" si="11"/>
        <v>0</v>
      </c>
      <c r="N50" s="51">
        <f t="shared" si="11"/>
        <v>0</v>
      </c>
      <c r="O50" s="51">
        <f t="shared" si="11"/>
        <v>0</v>
      </c>
      <c r="P50" s="51">
        <f t="shared" si="11"/>
        <v>0</v>
      </c>
      <c r="Q50" s="51">
        <f t="shared" si="11"/>
        <v>0</v>
      </c>
      <c r="R50" s="51">
        <f t="shared" si="11"/>
        <v>0</v>
      </c>
      <c r="S50" s="51">
        <f t="shared" si="11"/>
        <v>0</v>
      </c>
      <c r="T50" s="51">
        <f t="shared" si="11"/>
        <v>0</v>
      </c>
      <c r="U50" s="51"/>
      <c r="V50" s="51"/>
      <c r="W50" s="51"/>
      <c r="X50" s="51">
        <f>X52+X54+X55</f>
        <v>6</v>
      </c>
      <c r="Y50" s="51">
        <f t="shared" ref="Y50:AT50" si="12">Y52+Y54+Y55</f>
        <v>6</v>
      </c>
      <c r="Z50" s="51">
        <f t="shared" si="12"/>
        <v>6</v>
      </c>
      <c r="AA50" s="51">
        <f t="shared" si="12"/>
        <v>6</v>
      </c>
      <c r="AB50" s="51">
        <f t="shared" si="12"/>
        <v>6</v>
      </c>
      <c r="AC50" s="51">
        <f t="shared" si="12"/>
        <v>6</v>
      </c>
      <c r="AD50" s="51">
        <f t="shared" si="12"/>
        <v>6</v>
      </c>
      <c r="AE50" s="51">
        <f t="shared" si="12"/>
        <v>6</v>
      </c>
      <c r="AF50" s="51">
        <f t="shared" si="12"/>
        <v>6</v>
      </c>
      <c r="AG50" s="51">
        <f t="shared" si="12"/>
        <v>6</v>
      </c>
      <c r="AH50" s="51">
        <f t="shared" si="12"/>
        <v>6</v>
      </c>
      <c r="AI50" s="51">
        <f t="shared" si="12"/>
        <v>6</v>
      </c>
      <c r="AJ50" s="51">
        <f t="shared" si="12"/>
        <v>6</v>
      </c>
      <c r="AK50" s="51">
        <f t="shared" si="12"/>
        <v>6</v>
      </c>
      <c r="AL50" s="51">
        <f t="shared" si="12"/>
        <v>6</v>
      </c>
      <c r="AM50" s="51">
        <f t="shared" si="12"/>
        <v>36</v>
      </c>
      <c r="AN50" s="51">
        <f t="shared" si="12"/>
        <v>36</v>
      </c>
      <c r="AO50" s="51">
        <f t="shared" si="12"/>
        <v>36</v>
      </c>
      <c r="AP50" s="51">
        <f t="shared" si="12"/>
        <v>36</v>
      </c>
      <c r="AQ50" s="51">
        <f t="shared" si="12"/>
        <v>36</v>
      </c>
      <c r="AR50" s="51">
        <f t="shared" si="12"/>
        <v>36</v>
      </c>
      <c r="AS50" s="51">
        <f t="shared" si="12"/>
        <v>36</v>
      </c>
      <c r="AT50" s="51">
        <f t="shared" si="12"/>
        <v>36</v>
      </c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9">
        <f t="shared" si="1"/>
        <v>378</v>
      </c>
      <c r="BF50" s="91"/>
      <c r="BG50" s="91"/>
      <c r="BH50" s="91"/>
      <c r="BI50" s="42"/>
      <c r="BJ50" s="42"/>
      <c r="BK50" s="42"/>
    </row>
    <row r="51" spans="1:63" s="2" customFormat="1" ht="20.100000000000001" customHeight="1" x14ac:dyDescent="0.2">
      <c r="A51" s="178"/>
      <c r="B51" s="136"/>
      <c r="C51" s="180"/>
      <c r="D51" s="50" t="s">
        <v>17</v>
      </c>
      <c r="E51" s="51">
        <f>E53</f>
        <v>0</v>
      </c>
      <c r="F51" s="51">
        <f t="shared" si="11"/>
        <v>0</v>
      </c>
      <c r="G51" s="51">
        <f t="shared" si="11"/>
        <v>0</v>
      </c>
      <c r="H51" s="51">
        <f t="shared" si="11"/>
        <v>0</v>
      </c>
      <c r="I51" s="51">
        <f t="shared" si="11"/>
        <v>0</v>
      </c>
      <c r="J51" s="51">
        <f t="shared" si="11"/>
        <v>0</v>
      </c>
      <c r="K51" s="51">
        <f t="shared" si="11"/>
        <v>0</v>
      </c>
      <c r="L51" s="51">
        <f t="shared" si="11"/>
        <v>0</v>
      </c>
      <c r="M51" s="51">
        <f t="shared" si="11"/>
        <v>0</v>
      </c>
      <c r="N51" s="51">
        <f t="shared" si="11"/>
        <v>0</v>
      </c>
      <c r="O51" s="51">
        <f t="shared" si="11"/>
        <v>0</v>
      </c>
      <c r="P51" s="51">
        <f t="shared" si="11"/>
        <v>0</v>
      </c>
      <c r="Q51" s="51">
        <f t="shared" si="11"/>
        <v>0</v>
      </c>
      <c r="R51" s="51">
        <f t="shared" si="11"/>
        <v>0</v>
      </c>
      <c r="S51" s="51">
        <f t="shared" si="11"/>
        <v>0</v>
      </c>
      <c r="T51" s="51">
        <f t="shared" si="11"/>
        <v>0</v>
      </c>
      <c r="U51" s="51"/>
      <c r="V51" s="51"/>
      <c r="W51" s="51"/>
      <c r="X51" s="51">
        <f t="shared" ref="X51:AT51" si="13">X53</f>
        <v>3</v>
      </c>
      <c r="Y51" s="51">
        <f t="shared" si="13"/>
        <v>3</v>
      </c>
      <c r="Z51" s="51">
        <f t="shared" si="13"/>
        <v>3</v>
      </c>
      <c r="AA51" s="51">
        <f t="shared" si="13"/>
        <v>3</v>
      </c>
      <c r="AB51" s="51">
        <f t="shared" si="13"/>
        <v>3</v>
      </c>
      <c r="AC51" s="51">
        <f t="shared" si="13"/>
        <v>3</v>
      </c>
      <c r="AD51" s="51">
        <f t="shared" si="13"/>
        <v>3</v>
      </c>
      <c r="AE51" s="51">
        <f t="shared" si="13"/>
        <v>3</v>
      </c>
      <c r="AF51" s="51">
        <f t="shared" si="13"/>
        <v>3</v>
      </c>
      <c r="AG51" s="51">
        <f t="shared" si="13"/>
        <v>3</v>
      </c>
      <c r="AH51" s="51">
        <f t="shared" si="13"/>
        <v>3</v>
      </c>
      <c r="AI51" s="51">
        <f t="shared" si="13"/>
        <v>3</v>
      </c>
      <c r="AJ51" s="51">
        <f t="shared" si="13"/>
        <v>3</v>
      </c>
      <c r="AK51" s="51">
        <f t="shared" si="13"/>
        <v>3</v>
      </c>
      <c r="AL51" s="51">
        <f t="shared" si="13"/>
        <v>3</v>
      </c>
      <c r="AM51" s="51">
        <f t="shared" si="13"/>
        <v>0</v>
      </c>
      <c r="AN51" s="51">
        <f t="shared" si="13"/>
        <v>0</v>
      </c>
      <c r="AO51" s="51">
        <f t="shared" si="13"/>
        <v>0</v>
      </c>
      <c r="AP51" s="51">
        <f t="shared" si="13"/>
        <v>0</v>
      </c>
      <c r="AQ51" s="51">
        <f t="shared" si="13"/>
        <v>0</v>
      </c>
      <c r="AR51" s="51">
        <f t="shared" si="13"/>
        <v>0</v>
      </c>
      <c r="AS51" s="51">
        <f t="shared" si="13"/>
        <v>0</v>
      </c>
      <c r="AT51" s="51">
        <f t="shared" si="13"/>
        <v>0</v>
      </c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9">
        <f t="shared" si="1"/>
        <v>45</v>
      </c>
      <c r="BF51" s="91"/>
      <c r="BG51" s="91"/>
      <c r="BH51" s="91"/>
      <c r="BI51" s="42"/>
      <c r="BJ51" s="42"/>
      <c r="BK51" s="42"/>
    </row>
    <row r="52" spans="1:63" s="49" customFormat="1" ht="20.100000000000001" customHeight="1" x14ac:dyDescent="0.2">
      <c r="A52" s="178"/>
      <c r="B52" s="139" t="s">
        <v>34</v>
      </c>
      <c r="C52" s="142" t="s">
        <v>131</v>
      </c>
      <c r="D52" s="53" t="s">
        <v>16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6"/>
      <c r="V52" s="36"/>
      <c r="W52" s="36"/>
      <c r="X52" s="18">
        <v>6</v>
      </c>
      <c r="Y52" s="18">
        <v>6</v>
      </c>
      <c r="Z52" s="18">
        <v>6</v>
      </c>
      <c r="AA52" s="18">
        <v>6</v>
      </c>
      <c r="AB52" s="18">
        <v>6</v>
      </c>
      <c r="AC52" s="18">
        <v>6</v>
      </c>
      <c r="AD52" s="18">
        <v>6</v>
      </c>
      <c r="AE52" s="18">
        <v>6</v>
      </c>
      <c r="AF52" s="18">
        <v>6</v>
      </c>
      <c r="AG52" s="18">
        <v>6</v>
      </c>
      <c r="AH52" s="18">
        <v>6</v>
      </c>
      <c r="AI52" s="18">
        <v>6</v>
      </c>
      <c r="AJ52" s="18">
        <v>6</v>
      </c>
      <c r="AK52" s="18">
        <v>6</v>
      </c>
      <c r="AL52" s="18">
        <v>6</v>
      </c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40">
        <f t="shared" si="1"/>
        <v>90</v>
      </c>
      <c r="BF52" s="91"/>
      <c r="BG52" s="91"/>
      <c r="BH52" s="91"/>
    </row>
    <row r="53" spans="1:63" s="49" customFormat="1" ht="20.100000000000001" customHeight="1" x14ac:dyDescent="0.2">
      <c r="A53" s="178"/>
      <c r="B53" s="140"/>
      <c r="C53" s="143"/>
      <c r="D53" s="53" t="s">
        <v>17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6"/>
      <c r="V53" s="36"/>
      <c r="W53" s="36"/>
      <c r="X53" s="18">
        <v>3</v>
      </c>
      <c r="Y53" s="18">
        <v>3</v>
      </c>
      <c r="Z53" s="18">
        <v>3</v>
      </c>
      <c r="AA53" s="18">
        <v>3</v>
      </c>
      <c r="AB53" s="18">
        <v>3</v>
      </c>
      <c r="AC53" s="18">
        <v>3</v>
      </c>
      <c r="AD53" s="18">
        <v>3</v>
      </c>
      <c r="AE53" s="18">
        <v>3</v>
      </c>
      <c r="AF53" s="18">
        <v>3</v>
      </c>
      <c r="AG53" s="18">
        <v>3</v>
      </c>
      <c r="AH53" s="18">
        <v>3</v>
      </c>
      <c r="AI53" s="18">
        <v>3</v>
      </c>
      <c r="AJ53" s="18">
        <v>3</v>
      </c>
      <c r="AK53" s="18">
        <v>3</v>
      </c>
      <c r="AL53" s="18">
        <v>3</v>
      </c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48">
        <f t="shared" si="1"/>
        <v>45</v>
      </c>
      <c r="BF53" s="91"/>
      <c r="BG53" s="91"/>
      <c r="BH53" s="91"/>
    </row>
    <row r="54" spans="1:63" s="49" customFormat="1" ht="20.100000000000001" customHeight="1" x14ac:dyDescent="0.2">
      <c r="A54" s="178"/>
      <c r="B54" s="53" t="s">
        <v>114</v>
      </c>
      <c r="C54" s="33" t="s">
        <v>87</v>
      </c>
      <c r="D54" s="53" t="s">
        <v>16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6"/>
      <c r="V54" s="36"/>
      <c r="W54" s="36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>
        <v>36</v>
      </c>
      <c r="AN54" s="18">
        <v>36</v>
      </c>
      <c r="AO54" s="18">
        <v>36</v>
      </c>
      <c r="AP54" s="18">
        <v>36</v>
      </c>
      <c r="AQ54" s="18">
        <v>36</v>
      </c>
      <c r="AR54" s="18">
        <v>36</v>
      </c>
      <c r="AS54" s="18">
        <v>36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40">
        <f t="shared" si="1"/>
        <v>252</v>
      </c>
      <c r="BF54" s="91"/>
      <c r="BG54" s="91"/>
      <c r="BH54" s="91"/>
    </row>
    <row r="55" spans="1:63" s="49" customFormat="1" ht="20.100000000000001" customHeight="1" x14ac:dyDescent="0.2">
      <c r="A55" s="178"/>
      <c r="B55" s="53" t="s">
        <v>113</v>
      </c>
      <c r="C55" s="33" t="s">
        <v>85</v>
      </c>
      <c r="D55" s="53" t="s">
        <v>16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6"/>
      <c r="V55" s="36"/>
      <c r="W55" s="36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>
        <v>36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40">
        <f t="shared" si="1"/>
        <v>36</v>
      </c>
      <c r="BF55" s="91"/>
      <c r="BG55" s="91"/>
      <c r="BH55" s="91"/>
    </row>
    <row r="56" spans="1:63" s="2" customFormat="1" ht="21.75" customHeight="1" x14ac:dyDescent="0.2">
      <c r="A56" s="178"/>
      <c r="B56" s="159" t="s">
        <v>75</v>
      </c>
      <c r="C56" s="160"/>
      <c r="D56" s="183"/>
      <c r="E56" s="51">
        <f t="shared" ref="E56:BE57" si="14">E8+E12+E22+E26</f>
        <v>36</v>
      </c>
      <c r="F56" s="51">
        <f t="shared" si="14"/>
        <v>36</v>
      </c>
      <c r="G56" s="51">
        <f t="shared" si="14"/>
        <v>36</v>
      </c>
      <c r="H56" s="51">
        <f t="shared" si="14"/>
        <v>36</v>
      </c>
      <c r="I56" s="51">
        <f t="shared" si="14"/>
        <v>36</v>
      </c>
      <c r="J56" s="51">
        <f t="shared" si="14"/>
        <v>36</v>
      </c>
      <c r="K56" s="51">
        <f t="shared" si="14"/>
        <v>36</v>
      </c>
      <c r="L56" s="51">
        <f t="shared" si="14"/>
        <v>36</v>
      </c>
      <c r="M56" s="51">
        <f t="shared" si="14"/>
        <v>36</v>
      </c>
      <c r="N56" s="51">
        <f t="shared" si="14"/>
        <v>36</v>
      </c>
      <c r="O56" s="51">
        <f t="shared" si="14"/>
        <v>36</v>
      </c>
      <c r="P56" s="51">
        <f t="shared" si="14"/>
        <v>36</v>
      </c>
      <c r="Q56" s="51">
        <f t="shared" si="14"/>
        <v>36</v>
      </c>
      <c r="R56" s="51">
        <f t="shared" si="14"/>
        <v>36</v>
      </c>
      <c r="S56" s="51">
        <f t="shared" si="14"/>
        <v>36</v>
      </c>
      <c r="T56" s="51">
        <f t="shared" si="14"/>
        <v>36</v>
      </c>
      <c r="U56" s="51">
        <f t="shared" si="14"/>
        <v>0</v>
      </c>
      <c r="V56" s="51">
        <f t="shared" si="14"/>
        <v>0</v>
      </c>
      <c r="W56" s="51">
        <f t="shared" si="14"/>
        <v>0</v>
      </c>
      <c r="X56" s="51">
        <f t="shared" si="14"/>
        <v>36</v>
      </c>
      <c r="Y56" s="51">
        <f t="shared" si="14"/>
        <v>36</v>
      </c>
      <c r="Z56" s="51">
        <f t="shared" si="14"/>
        <v>36</v>
      </c>
      <c r="AA56" s="51">
        <f t="shared" si="14"/>
        <v>36</v>
      </c>
      <c r="AB56" s="51">
        <f t="shared" si="14"/>
        <v>36</v>
      </c>
      <c r="AC56" s="51">
        <f t="shared" si="14"/>
        <v>36</v>
      </c>
      <c r="AD56" s="51">
        <f t="shared" si="14"/>
        <v>36</v>
      </c>
      <c r="AE56" s="51">
        <f t="shared" si="14"/>
        <v>36</v>
      </c>
      <c r="AF56" s="51">
        <f t="shared" si="14"/>
        <v>36</v>
      </c>
      <c r="AG56" s="51">
        <f t="shared" si="14"/>
        <v>36</v>
      </c>
      <c r="AH56" s="51">
        <f t="shared" si="14"/>
        <v>36</v>
      </c>
      <c r="AI56" s="51">
        <f t="shared" si="14"/>
        <v>36</v>
      </c>
      <c r="AJ56" s="51">
        <f t="shared" si="14"/>
        <v>36</v>
      </c>
      <c r="AK56" s="51">
        <f t="shared" si="14"/>
        <v>36</v>
      </c>
      <c r="AL56" s="51">
        <f t="shared" si="14"/>
        <v>36</v>
      </c>
      <c r="AM56" s="51">
        <f t="shared" si="14"/>
        <v>36</v>
      </c>
      <c r="AN56" s="51">
        <f t="shared" si="14"/>
        <v>36</v>
      </c>
      <c r="AO56" s="51">
        <f t="shared" si="14"/>
        <v>36</v>
      </c>
      <c r="AP56" s="51">
        <f t="shared" si="14"/>
        <v>36</v>
      </c>
      <c r="AQ56" s="51">
        <f t="shared" si="14"/>
        <v>36</v>
      </c>
      <c r="AR56" s="51">
        <f t="shared" si="14"/>
        <v>36</v>
      </c>
      <c r="AS56" s="51">
        <f t="shared" si="14"/>
        <v>36</v>
      </c>
      <c r="AT56" s="51">
        <f t="shared" si="14"/>
        <v>36</v>
      </c>
      <c r="AU56" s="51">
        <f t="shared" si="14"/>
        <v>0</v>
      </c>
      <c r="AV56" s="51">
        <f t="shared" si="14"/>
        <v>0</v>
      </c>
      <c r="AW56" s="51">
        <f t="shared" si="14"/>
        <v>0</v>
      </c>
      <c r="AX56" s="51">
        <f t="shared" si="14"/>
        <v>0</v>
      </c>
      <c r="AY56" s="51">
        <f t="shared" si="14"/>
        <v>0</v>
      </c>
      <c r="AZ56" s="51">
        <f t="shared" si="14"/>
        <v>0</v>
      </c>
      <c r="BA56" s="51">
        <f t="shared" si="14"/>
        <v>0</v>
      </c>
      <c r="BB56" s="51">
        <f t="shared" si="14"/>
        <v>0</v>
      </c>
      <c r="BC56" s="51">
        <f t="shared" si="14"/>
        <v>0</v>
      </c>
      <c r="BD56" s="51">
        <f t="shared" si="14"/>
        <v>0</v>
      </c>
      <c r="BE56" s="9">
        <f t="shared" si="14"/>
        <v>1404</v>
      </c>
      <c r="BF56" s="91"/>
      <c r="BG56" s="91"/>
      <c r="BH56" s="91"/>
      <c r="BI56" s="42"/>
      <c r="BJ56" s="42"/>
      <c r="BK56" s="42"/>
    </row>
    <row r="57" spans="1:63" s="2" customFormat="1" ht="19.5" customHeight="1" x14ac:dyDescent="0.2">
      <c r="A57" s="178"/>
      <c r="B57" s="159" t="s">
        <v>76</v>
      </c>
      <c r="C57" s="160"/>
      <c r="D57" s="183"/>
      <c r="E57" s="9">
        <f t="shared" si="14"/>
        <v>17.512</v>
      </c>
      <c r="F57" s="9">
        <f t="shared" si="14"/>
        <v>17.512</v>
      </c>
      <c r="G57" s="9">
        <f t="shared" si="14"/>
        <v>17.512</v>
      </c>
      <c r="H57" s="9">
        <f t="shared" si="14"/>
        <v>17.512</v>
      </c>
      <c r="I57" s="9">
        <f t="shared" si="14"/>
        <v>17.512</v>
      </c>
      <c r="J57" s="9">
        <f t="shared" si="14"/>
        <v>17.512</v>
      </c>
      <c r="K57" s="9">
        <f t="shared" si="14"/>
        <v>17.512</v>
      </c>
      <c r="L57" s="9">
        <f t="shared" si="14"/>
        <v>17.512</v>
      </c>
      <c r="M57" s="9">
        <f t="shared" si="14"/>
        <v>17.512</v>
      </c>
      <c r="N57" s="9">
        <f t="shared" si="14"/>
        <v>17.512</v>
      </c>
      <c r="O57" s="9">
        <f t="shared" si="14"/>
        <v>17.512</v>
      </c>
      <c r="P57" s="9">
        <f t="shared" si="14"/>
        <v>17.512</v>
      </c>
      <c r="Q57" s="9">
        <f t="shared" si="14"/>
        <v>17.512</v>
      </c>
      <c r="R57" s="9">
        <f t="shared" si="14"/>
        <v>17.512</v>
      </c>
      <c r="S57" s="9">
        <f t="shared" si="14"/>
        <v>17.512</v>
      </c>
      <c r="T57" s="9">
        <f t="shared" si="14"/>
        <v>17.512</v>
      </c>
      <c r="U57" s="9">
        <f t="shared" si="14"/>
        <v>0</v>
      </c>
      <c r="V57" s="9">
        <f t="shared" si="14"/>
        <v>0</v>
      </c>
      <c r="W57" s="9">
        <f t="shared" si="14"/>
        <v>0</v>
      </c>
      <c r="X57" s="9">
        <f t="shared" si="14"/>
        <v>17.187000000000001</v>
      </c>
      <c r="Y57" s="9">
        <f t="shared" si="14"/>
        <v>17.187000000000001</v>
      </c>
      <c r="Z57" s="9">
        <f t="shared" si="14"/>
        <v>17.187000000000001</v>
      </c>
      <c r="AA57" s="9">
        <f t="shared" si="14"/>
        <v>17.187000000000001</v>
      </c>
      <c r="AB57" s="9">
        <f t="shared" si="14"/>
        <v>17.187000000000001</v>
      </c>
      <c r="AC57" s="9">
        <f t="shared" si="14"/>
        <v>17.187000000000001</v>
      </c>
      <c r="AD57" s="9">
        <f t="shared" si="14"/>
        <v>17.187000000000001</v>
      </c>
      <c r="AE57" s="9">
        <f t="shared" si="14"/>
        <v>17.187000000000001</v>
      </c>
      <c r="AF57" s="9">
        <f t="shared" si="14"/>
        <v>17.187000000000001</v>
      </c>
      <c r="AG57" s="9">
        <f t="shared" si="14"/>
        <v>17.187000000000001</v>
      </c>
      <c r="AH57" s="9">
        <f t="shared" si="14"/>
        <v>17.187000000000001</v>
      </c>
      <c r="AI57" s="9">
        <f t="shared" si="14"/>
        <v>17.187000000000001</v>
      </c>
      <c r="AJ57" s="9">
        <f t="shared" si="14"/>
        <v>17.187000000000001</v>
      </c>
      <c r="AK57" s="9">
        <f t="shared" si="14"/>
        <v>17.187000000000001</v>
      </c>
      <c r="AL57" s="9">
        <f t="shared" si="14"/>
        <v>17.187000000000001</v>
      </c>
      <c r="AM57" s="9">
        <f t="shared" si="14"/>
        <v>0</v>
      </c>
      <c r="AN57" s="9">
        <f t="shared" si="14"/>
        <v>0</v>
      </c>
      <c r="AO57" s="9">
        <f t="shared" si="14"/>
        <v>0</v>
      </c>
      <c r="AP57" s="9">
        <f t="shared" si="14"/>
        <v>0</v>
      </c>
      <c r="AQ57" s="9">
        <f t="shared" si="14"/>
        <v>0</v>
      </c>
      <c r="AR57" s="9">
        <f t="shared" si="14"/>
        <v>0</v>
      </c>
      <c r="AS57" s="9">
        <f t="shared" si="14"/>
        <v>0</v>
      </c>
      <c r="AT57" s="9">
        <f t="shared" si="14"/>
        <v>0</v>
      </c>
      <c r="AU57" s="9">
        <f t="shared" si="14"/>
        <v>0</v>
      </c>
      <c r="AV57" s="9">
        <f t="shared" si="14"/>
        <v>0</v>
      </c>
      <c r="AW57" s="9">
        <f t="shared" si="14"/>
        <v>0</v>
      </c>
      <c r="AX57" s="9">
        <f t="shared" si="14"/>
        <v>0</v>
      </c>
      <c r="AY57" s="9">
        <f t="shared" si="14"/>
        <v>0</v>
      </c>
      <c r="AZ57" s="9">
        <f t="shared" si="14"/>
        <v>0</v>
      </c>
      <c r="BA57" s="9">
        <f t="shared" si="14"/>
        <v>0</v>
      </c>
      <c r="BB57" s="9">
        <f t="shared" si="14"/>
        <v>0</v>
      </c>
      <c r="BC57" s="9">
        <f t="shared" si="14"/>
        <v>0</v>
      </c>
      <c r="BD57" s="9">
        <f t="shared" si="14"/>
        <v>0</v>
      </c>
      <c r="BE57" s="9">
        <f t="shared" si="14"/>
        <v>537.99699999999996</v>
      </c>
      <c r="BF57" s="91"/>
      <c r="BG57" s="91"/>
      <c r="BH57" s="91"/>
      <c r="BI57" s="42"/>
      <c r="BJ57" s="42"/>
      <c r="BK57" s="42"/>
    </row>
    <row r="58" spans="1:63" s="2" customFormat="1" x14ac:dyDescent="0.2">
      <c r="A58" s="179"/>
      <c r="B58" s="180" t="s">
        <v>22</v>
      </c>
      <c r="C58" s="180"/>
      <c r="D58" s="180"/>
      <c r="E58" s="9">
        <f>E56+E57</f>
        <v>53.512</v>
      </c>
      <c r="F58" s="9">
        <f t="shared" ref="F58:BE58" si="15">F56+F57</f>
        <v>53.512</v>
      </c>
      <c r="G58" s="9">
        <f t="shared" si="15"/>
        <v>53.512</v>
      </c>
      <c r="H58" s="9">
        <f t="shared" si="15"/>
        <v>53.512</v>
      </c>
      <c r="I58" s="9">
        <f t="shared" si="15"/>
        <v>53.512</v>
      </c>
      <c r="J58" s="9">
        <f t="shared" si="15"/>
        <v>53.512</v>
      </c>
      <c r="K58" s="9">
        <f t="shared" si="15"/>
        <v>53.512</v>
      </c>
      <c r="L58" s="9">
        <f t="shared" si="15"/>
        <v>53.512</v>
      </c>
      <c r="M58" s="9">
        <f t="shared" si="15"/>
        <v>53.512</v>
      </c>
      <c r="N58" s="9">
        <f t="shared" si="15"/>
        <v>53.512</v>
      </c>
      <c r="O58" s="9">
        <f t="shared" si="15"/>
        <v>53.512</v>
      </c>
      <c r="P58" s="9">
        <f t="shared" si="15"/>
        <v>53.512</v>
      </c>
      <c r="Q58" s="9">
        <f t="shared" si="15"/>
        <v>53.512</v>
      </c>
      <c r="R58" s="9">
        <f t="shared" si="15"/>
        <v>53.512</v>
      </c>
      <c r="S58" s="9">
        <f t="shared" si="15"/>
        <v>53.512</v>
      </c>
      <c r="T58" s="9">
        <f t="shared" si="15"/>
        <v>53.512</v>
      </c>
      <c r="U58" s="9">
        <f t="shared" si="15"/>
        <v>0</v>
      </c>
      <c r="V58" s="9">
        <f t="shared" si="15"/>
        <v>0</v>
      </c>
      <c r="W58" s="9">
        <f t="shared" si="15"/>
        <v>0</v>
      </c>
      <c r="X58" s="9">
        <f t="shared" si="15"/>
        <v>53.186999999999998</v>
      </c>
      <c r="Y58" s="9">
        <f t="shared" si="15"/>
        <v>53.186999999999998</v>
      </c>
      <c r="Z58" s="9">
        <f t="shared" si="15"/>
        <v>53.186999999999998</v>
      </c>
      <c r="AA58" s="9">
        <f t="shared" si="15"/>
        <v>53.186999999999998</v>
      </c>
      <c r="AB58" s="9">
        <f t="shared" si="15"/>
        <v>53.186999999999998</v>
      </c>
      <c r="AC58" s="9">
        <f t="shared" si="15"/>
        <v>53.186999999999998</v>
      </c>
      <c r="AD58" s="9">
        <f t="shared" si="15"/>
        <v>53.186999999999998</v>
      </c>
      <c r="AE58" s="9">
        <f t="shared" si="15"/>
        <v>53.186999999999998</v>
      </c>
      <c r="AF58" s="9">
        <f t="shared" si="15"/>
        <v>53.186999999999998</v>
      </c>
      <c r="AG58" s="9">
        <f t="shared" si="15"/>
        <v>53.186999999999998</v>
      </c>
      <c r="AH58" s="9">
        <f t="shared" si="15"/>
        <v>53.186999999999998</v>
      </c>
      <c r="AI58" s="9">
        <f t="shared" si="15"/>
        <v>53.186999999999998</v>
      </c>
      <c r="AJ58" s="9">
        <f t="shared" si="15"/>
        <v>53.186999999999998</v>
      </c>
      <c r="AK58" s="9">
        <f t="shared" si="15"/>
        <v>53.186999999999998</v>
      </c>
      <c r="AL58" s="9">
        <f t="shared" si="15"/>
        <v>53.186999999999998</v>
      </c>
      <c r="AM58" s="9">
        <f t="shared" si="15"/>
        <v>36</v>
      </c>
      <c r="AN58" s="9">
        <f t="shared" si="15"/>
        <v>36</v>
      </c>
      <c r="AO58" s="9">
        <f t="shared" si="15"/>
        <v>36</v>
      </c>
      <c r="AP58" s="9">
        <f t="shared" si="15"/>
        <v>36</v>
      </c>
      <c r="AQ58" s="9">
        <f t="shared" si="15"/>
        <v>36</v>
      </c>
      <c r="AR58" s="9">
        <f t="shared" si="15"/>
        <v>36</v>
      </c>
      <c r="AS58" s="9">
        <f t="shared" si="15"/>
        <v>36</v>
      </c>
      <c r="AT58" s="9">
        <f t="shared" si="15"/>
        <v>36</v>
      </c>
      <c r="AU58" s="9">
        <f t="shared" si="15"/>
        <v>0</v>
      </c>
      <c r="AV58" s="9">
        <f t="shared" si="15"/>
        <v>0</v>
      </c>
      <c r="AW58" s="9">
        <f t="shared" si="15"/>
        <v>0</v>
      </c>
      <c r="AX58" s="9">
        <f t="shared" si="15"/>
        <v>0</v>
      </c>
      <c r="AY58" s="9">
        <f t="shared" si="15"/>
        <v>0</v>
      </c>
      <c r="AZ58" s="9">
        <f t="shared" si="15"/>
        <v>0</v>
      </c>
      <c r="BA58" s="9">
        <f t="shared" si="15"/>
        <v>0</v>
      </c>
      <c r="BB58" s="9">
        <f t="shared" si="15"/>
        <v>0</v>
      </c>
      <c r="BC58" s="9">
        <f t="shared" si="15"/>
        <v>0</v>
      </c>
      <c r="BD58" s="9">
        <f t="shared" si="15"/>
        <v>0</v>
      </c>
      <c r="BE58" s="9">
        <f t="shared" si="15"/>
        <v>1941.9969999999998</v>
      </c>
      <c r="BF58" s="91"/>
      <c r="BG58" s="91"/>
      <c r="BH58" s="91"/>
      <c r="BI58" s="42"/>
      <c r="BJ58" s="42"/>
      <c r="BK58" s="42"/>
    </row>
  </sheetData>
  <mergeCells count="80"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8:A5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R2:R3"/>
    <mergeCell ref="S2:U2"/>
    <mergeCell ref="AR2:AU2"/>
    <mergeCell ref="AV2:AV3"/>
    <mergeCell ref="V2:V3"/>
    <mergeCell ref="W2:Y2"/>
    <mergeCell ref="Z2:Z3"/>
    <mergeCell ref="AA2:AC2"/>
    <mergeCell ref="AD2:AD3"/>
    <mergeCell ref="AE2:AH2"/>
    <mergeCell ref="F2:H2"/>
    <mergeCell ref="I2:I3"/>
    <mergeCell ref="J2:L2"/>
    <mergeCell ref="M2:M3"/>
    <mergeCell ref="N2:Q2"/>
    <mergeCell ref="A2:A7"/>
    <mergeCell ref="B2:B7"/>
    <mergeCell ref="C2:C7"/>
    <mergeCell ref="D2:D7"/>
    <mergeCell ref="E2:E3"/>
  </mergeCells>
  <pageMargins left="0.39370078740157483" right="0.39370078740157483" top="0.2362204724409449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32"/>
  <sheetViews>
    <sheetView zoomScale="70" zoomScaleNormal="70" workbookViewId="0"/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55" width="4.28515625" customWidth="1"/>
    <col min="56" max="56" width="13" style="2" customWidth="1"/>
    <col min="57" max="57" width="8" style="19" customWidth="1"/>
    <col min="58" max="58" width="5.85546875" style="19" customWidth="1"/>
    <col min="59" max="59" width="7" style="19" customWidth="1"/>
  </cols>
  <sheetData>
    <row r="2" spans="1:59" ht="78" customHeight="1" x14ac:dyDescent="0.2">
      <c r="A2" s="195" t="s">
        <v>0</v>
      </c>
      <c r="B2" s="195" t="s">
        <v>1</v>
      </c>
      <c r="C2" s="195" t="s">
        <v>2</v>
      </c>
      <c r="D2" s="119" t="s">
        <v>163</v>
      </c>
      <c r="E2" s="123" t="s">
        <v>164</v>
      </c>
      <c r="F2" s="124"/>
      <c r="G2" s="125"/>
      <c r="H2" s="168" t="s">
        <v>165</v>
      </c>
      <c r="I2" s="124" t="s">
        <v>4</v>
      </c>
      <c r="J2" s="124"/>
      <c r="K2" s="125"/>
      <c r="L2" s="168" t="s">
        <v>166</v>
      </c>
      <c r="M2" s="124" t="s">
        <v>5</v>
      </c>
      <c r="N2" s="124"/>
      <c r="O2" s="124"/>
      <c r="P2" s="125"/>
      <c r="Q2" s="119" t="s">
        <v>167</v>
      </c>
      <c r="R2" s="123" t="s">
        <v>6</v>
      </c>
      <c r="S2" s="124"/>
      <c r="T2" s="125"/>
      <c r="U2" s="119" t="s">
        <v>168</v>
      </c>
      <c r="V2" s="123" t="s">
        <v>7</v>
      </c>
      <c r="W2" s="124"/>
      <c r="X2" s="125"/>
      <c r="Y2" s="121" t="s">
        <v>169</v>
      </c>
      <c r="Z2" s="123" t="s">
        <v>8</v>
      </c>
      <c r="AA2" s="124"/>
      <c r="AB2" s="125"/>
      <c r="AC2" s="121" t="s">
        <v>170</v>
      </c>
      <c r="AD2" s="123" t="s">
        <v>9</v>
      </c>
      <c r="AE2" s="124"/>
      <c r="AF2" s="124"/>
      <c r="AG2" s="125"/>
      <c r="AH2" s="119" t="s">
        <v>171</v>
      </c>
      <c r="AI2" s="123" t="s">
        <v>10</v>
      </c>
      <c r="AJ2" s="124"/>
      <c r="AK2" s="125"/>
      <c r="AL2" s="119" t="s">
        <v>172</v>
      </c>
      <c r="AM2" s="123" t="s">
        <v>11</v>
      </c>
      <c r="AN2" s="124"/>
      <c r="AO2" s="124"/>
      <c r="AP2" s="125"/>
      <c r="AQ2" s="123" t="s">
        <v>12</v>
      </c>
      <c r="AR2" s="124"/>
      <c r="AS2" s="124"/>
      <c r="AT2" s="125"/>
      <c r="AU2" s="119" t="s">
        <v>173</v>
      </c>
      <c r="AV2" s="123" t="s">
        <v>13</v>
      </c>
      <c r="AW2" s="124"/>
      <c r="AX2" s="125"/>
      <c r="AY2" s="119" t="s">
        <v>174</v>
      </c>
      <c r="AZ2" s="123" t="s">
        <v>14</v>
      </c>
      <c r="BA2" s="124"/>
      <c r="BB2" s="124"/>
      <c r="BC2" s="125"/>
      <c r="BD2" s="170" t="s">
        <v>77</v>
      </c>
    </row>
    <row r="3" spans="1:59" ht="28.5" customHeight="1" x14ac:dyDescent="0.2">
      <c r="A3" s="196"/>
      <c r="B3" s="196"/>
      <c r="C3" s="196"/>
      <c r="D3" s="120"/>
      <c r="E3" s="61" t="s">
        <v>175</v>
      </c>
      <c r="F3" s="61" t="s">
        <v>176</v>
      </c>
      <c r="G3" s="61" t="s">
        <v>177</v>
      </c>
      <c r="H3" s="169"/>
      <c r="I3" s="62" t="s">
        <v>178</v>
      </c>
      <c r="J3" s="62" t="s">
        <v>179</v>
      </c>
      <c r="K3" s="61" t="s">
        <v>180</v>
      </c>
      <c r="L3" s="169"/>
      <c r="M3" s="62" t="s">
        <v>181</v>
      </c>
      <c r="N3" s="61" t="s">
        <v>182</v>
      </c>
      <c r="O3" s="61" t="s">
        <v>183</v>
      </c>
      <c r="P3" s="61" t="s">
        <v>184</v>
      </c>
      <c r="Q3" s="120"/>
      <c r="R3" s="61" t="s">
        <v>175</v>
      </c>
      <c r="S3" s="61" t="s">
        <v>176</v>
      </c>
      <c r="T3" s="61" t="s">
        <v>177</v>
      </c>
      <c r="U3" s="120"/>
      <c r="V3" s="61" t="s">
        <v>185</v>
      </c>
      <c r="W3" s="61" t="s">
        <v>186</v>
      </c>
      <c r="X3" s="61" t="s">
        <v>187</v>
      </c>
      <c r="Y3" s="122"/>
      <c r="Z3" s="61" t="s">
        <v>188</v>
      </c>
      <c r="AA3" s="61" t="s">
        <v>189</v>
      </c>
      <c r="AB3" s="61" t="s">
        <v>190</v>
      </c>
      <c r="AC3" s="122"/>
      <c r="AD3" s="63" t="s">
        <v>188</v>
      </c>
      <c r="AE3" s="63" t="s">
        <v>189</v>
      </c>
      <c r="AF3" s="61" t="s">
        <v>190</v>
      </c>
      <c r="AG3" s="61" t="s">
        <v>191</v>
      </c>
      <c r="AH3" s="120"/>
      <c r="AI3" s="61" t="s">
        <v>178</v>
      </c>
      <c r="AJ3" s="62" t="s">
        <v>179</v>
      </c>
      <c r="AK3" s="62" t="s">
        <v>180</v>
      </c>
      <c r="AL3" s="120"/>
      <c r="AM3" s="61" t="s">
        <v>192</v>
      </c>
      <c r="AN3" s="62" t="s">
        <v>193</v>
      </c>
      <c r="AO3" s="62" t="s">
        <v>194</v>
      </c>
      <c r="AP3" s="63" t="s">
        <v>195</v>
      </c>
      <c r="AQ3" s="61" t="s">
        <v>196</v>
      </c>
      <c r="AR3" s="62" t="s">
        <v>175</v>
      </c>
      <c r="AS3" s="61" t="s">
        <v>176</v>
      </c>
      <c r="AT3" s="61" t="s">
        <v>177</v>
      </c>
      <c r="AU3" s="120"/>
      <c r="AV3" s="61" t="s">
        <v>178</v>
      </c>
      <c r="AW3" s="61" t="s">
        <v>179</v>
      </c>
      <c r="AX3" s="61" t="s">
        <v>180</v>
      </c>
      <c r="AY3" s="120"/>
      <c r="AZ3" s="61" t="s">
        <v>181</v>
      </c>
      <c r="BA3" s="61" t="s">
        <v>182</v>
      </c>
      <c r="BB3" s="61" t="s">
        <v>183</v>
      </c>
      <c r="BC3" s="61" t="s">
        <v>197</v>
      </c>
      <c r="BD3" s="171"/>
    </row>
    <row r="4" spans="1:59" x14ac:dyDescent="0.2">
      <c r="A4" s="196"/>
      <c r="B4" s="196"/>
      <c r="C4" s="196"/>
      <c r="D4" s="187" t="s">
        <v>15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71"/>
    </row>
    <row r="5" spans="1:59" x14ac:dyDescent="0.2">
      <c r="A5" s="196"/>
      <c r="B5" s="196"/>
      <c r="C5" s="196"/>
      <c r="D5" s="1">
        <v>35</v>
      </c>
      <c r="E5" s="1">
        <v>36</v>
      </c>
      <c r="F5" s="1">
        <v>37</v>
      </c>
      <c r="G5" s="1">
        <v>38</v>
      </c>
      <c r="H5" s="1">
        <v>39</v>
      </c>
      <c r="I5" s="1">
        <v>40</v>
      </c>
      <c r="J5" s="1">
        <v>41</v>
      </c>
      <c r="K5" s="1">
        <v>42</v>
      </c>
      <c r="L5" s="1">
        <v>43</v>
      </c>
      <c r="M5" s="1">
        <v>44</v>
      </c>
      <c r="N5" s="1">
        <v>45</v>
      </c>
      <c r="O5" s="1">
        <v>46</v>
      </c>
      <c r="P5" s="1">
        <v>47</v>
      </c>
      <c r="Q5" s="1">
        <v>48</v>
      </c>
      <c r="R5" s="1">
        <v>49</v>
      </c>
      <c r="S5" s="1">
        <v>50</v>
      </c>
      <c r="T5" s="1">
        <v>51</v>
      </c>
      <c r="U5" s="1">
        <v>52</v>
      </c>
      <c r="V5" s="1">
        <v>1</v>
      </c>
      <c r="W5" s="1">
        <v>2</v>
      </c>
      <c r="X5" s="1">
        <v>3</v>
      </c>
      <c r="Y5" s="1">
        <v>4</v>
      </c>
      <c r="Z5" s="1">
        <v>5</v>
      </c>
      <c r="AA5" s="1">
        <v>6</v>
      </c>
      <c r="AB5" s="1">
        <v>7</v>
      </c>
      <c r="AC5" s="1">
        <v>8</v>
      </c>
      <c r="AD5" s="1">
        <v>9</v>
      </c>
      <c r="AE5" s="1">
        <v>10</v>
      </c>
      <c r="AF5" s="1">
        <v>11</v>
      </c>
      <c r="AG5" s="1">
        <v>12</v>
      </c>
      <c r="AH5" s="1">
        <v>13</v>
      </c>
      <c r="AI5" s="1">
        <v>14</v>
      </c>
      <c r="AJ5" s="1">
        <v>15</v>
      </c>
      <c r="AK5" s="1">
        <v>16</v>
      </c>
      <c r="AL5" s="1">
        <v>17</v>
      </c>
      <c r="AM5" s="1">
        <v>18</v>
      </c>
      <c r="AN5" s="1">
        <v>19</v>
      </c>
      <c r="AO5" s="1">
        <v>20</v>
      </c>
      <c r="AP5" s="1">
        <v>21</v>
      </c>
      <c r="AQ5" s="1">
        <v>22</v>
      </c>
      <c r="AR5" s="1">
        <v>23</v>
      </c>
      <c r="AS5" s="1">
        <v>24</v>
      </c>
      <c r="AT5" s="1">
        <v>25</v>
      </c>
      <c r="AU5" s="1">
        <v>26</v>
      </c>
      <c r="AV5" s="1">
        <v>27</v>
      </c>
      <c r="AW5" s="1">
        <v>28</v>
      </c>
      <c r="AX5" s="1">
        <v>29</v>
      </c>
      <c r="AY5" s="1">
        <v>30</v>
      </c>
      <c r="AZ5" s="1">
        <v>31</v>
      </c>
      <c r="BA5" s="1">
        <v>32</v>
      </c>
      <c r="BB5" s="1">
        <v>33</v>
      </c>
      <c r="BC5" s="1">
        <v>34</v>
      </c>
      <c r="BD5" s="171"/>
    </row>
    <row r="6" spans="1:59" x14ac:dyDescent="0.2">
      <c r="A6" s="196"/>
      <c r="B6" s="196"/>
      <c r="C6" s="196"/>
      <c r="D6" s="189" t="s">
        <v>23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71"/>
    </row>
    <row r="7" spans="1:59" ht="18.75" customHeight="1" x14ac:dyDescent="0.2">
      <c r="A7" s="197"/>
      <c r="B7" s="197"/>
      <c r="C7" s="197"/>
      <c r="D7" s="6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6">
        <v>29</v>
      </c>
      <c r="AG7" s="6">
        <v>30</v>
      </c>
      <c r="AH7" s="6">
        <v>31</v>
      </c>
      <c r="AI7" s="6">
        <v>32</v>
      </c>
      <c r="AJ7" s="6">
        <v>33</v>
      </c>
      <c r="AK7" s="6">
        <v>34</v>
      </c>
      <c r="AL7" s="6">
        <v>35</v>
      </c>
      <c r="AM7" s="6">
        <v>36</v>
      </c>
      <c r="AN7" s="6">
        <v>37</v>
      </c>
      <c r="AO7" s="6">
        <v>38</v>
      </c>
      <c r="AP7" s="6">
        <v>39</v>
      </c>
      <c r="AQ7" s="6">
        <v>40</v>
      </c>
      <c r="AR7" s="6">
        <v>41</v>
      </c>
      <c r="AS7" s="6">
        <v>42</v>
      </c>
      <c r="AT7" s="6">
        <v>43</v>
      </c>
      <c r="AU7" s="6">
        <v>44</v>
      </c>
      <c r="AV7" s="6">
        <v>45</v>
      </c>
      <c r="AW7" s="6">
        <v>46</v>
      </c>
      <c r="AX7" s="6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72"/>
      <c r="BF7" s="60"/>
      <c r="BG7" s="60"/>
    </row>
    <row r="8" spans="1:59" ht="30" customHeight="1" x14ac:dyDescent="0.2">
      <c r="A8" s="191" t="s">
        <v>91</v>
      </c>
      <c r="B8" s="76" t="s">
        <v>64</v>
      </c>
      <c r="C8" s="76" t="s">
        <v>65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7"/>
    </row>
    <row r="9" spans="1:59" s="19" customFormat="1" ht="30" customHeight="1" x14ac:dyDescent="0.2">
      <c r="A9" s="192"/>
      <c r="B9" s="74" t="s">
        <v>203</v>
      </c>
      <c r="C9" s="75" t="s">
        <v>204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" t="s">
        <v>48</v>
      </c>
      <c r="T9" s="6"/>
      <c r="U9" s="6"/>
      <c r="V9" s="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/>
      <c r="AU9" s="6"/>
      <c r="AV9" s="6"/>
      <c r="AW9" s="6"/>
      <c r="AX9" s="6"/>
      <c r="AY9" s="6"/>
      <c r="AZ9" s="6"/>
      <c r="BA9" s="6"/>
      <c r="BB9" s="6"/>
      <c r="BC9" s="6"/>
      <c r="BD9" s="21" t="s">
        <v>80</v>
      </c>
      <c r="BE9" s="70"/>
      <c r="BF9" s="70"/>
      <c r="BG9" s="70"/>
    </row>
    <row r="10" spans="1:59" s="2" customFormat="1" ht="30" customHeight="1" x14ac:dyDescent="0.2">
      <c r="A10" s="192"/>
      <c r="B10" s="76" t="s">
        <v>25</v>
      </c>
      <c r="C10" s="77" t="s">
        <v>72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7"/>
      <c r="BE10" s="70"/>
      <c r="BF10" s="70"/>
      <c r="BG10" s="70"/>
    </row>
    <row r="11" spans="1:59" s="42" customFormat="1" ht="30" customHeight="1" x14ac:dyDescent="0.2">
      <c r="A11" s="192"/>
      <c r="B11" s="16" t="s">
        <v>37</v>
      </c>
      <c r="C11" s="32" t="s">
        <v>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 t="s">
        <v>48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21" t="s">
        <v>80</v>
      </c>
      <c r="BE11" s="70"/>
      <c r="BF11" s="70"/>
      <c r="BG11" s="70"/>
    </row>
    <row r="12" spans="1:59" ht="30" customHeight="1" x14ac:dyDescent="0.2">
      <c r="A12" s="192"/>
      <c r="B12" s="17" t="s">
        <v>26</v>
      </c>
      <c r="C12" s="32" t="s">
        <v>19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48</v>
      </c>
      <c r="T12" s="13"/>
      <c r="U12" s="13"/>
      <c r="V12" s="13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1" t="s">
        <v>80</v>
      </c>
      <c r="BE12" s="70"/>
      <c r="BF12" s="70"/>
      <c r="BG12" s="70"/>
    </row>
    <row r="13" spans="1:59" s="19" customFormat="1" ht="30" customHeight="1" x14ac:dyDescent="0.2">
      <c r="A13" s="192"/>
      <c r="B13" s="17" t="s">
        <v>27</v>
      </c>
      <c r="C13" s="32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21"/>
      <c r="BE13" s="70"/>
      <c r="BF13" s="70"/>
      <c r="BG13" s="70"/>
    </row>
    <row r="14" spans="1:59" s="19" customFormat="1" ht="30" customHeight="1" x14ac:dyDescent="0.2">
      <c r="A14" s="192"/>
      <c r="B14" s="17" t="s">
        <v>28</v>
      </c>
      <c r="C14" s="32" t="s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78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 t="s">
        <v>78</v>
      </c>
      <c r="AL14" s="13"/>
      <c r="AM14" s="13"/>
      <c r="AN14" s="13"/>
      <c r="AO14" s="13"/>
      <c r="AP14" s="13"/>
      <c r="AQ14" s="13"/>
      <c r="AR14" s="13"/>
      <c r="AS14" s="13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21" t="s">
        <v>89</v>
      </c>
      <c r="BE14" s="70"/>
      <c r="BF14" s="70"/>
      <c r="BG14" s="70"/>
    </row>
    <row r="15" spans="1:59" s="2" customFormat="1" ht="30" customHeight="1" x14ac:dyDescent="0.2">
      <c r="A15" s="192"/>
      <c r="B15" s="76" t="s">
        <v>29</v>
      </c>
      <c r="C15" s="77" t="s">
        <v>82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7"/>
      <c r="BE15" s="70"/>
      <c r="BF15" s="70"/>
      <c r="BG15" s="70"/>
    </row>
    <row r="16" spans="1:59" s="19" customFormat="1" ht="30" customHeight="1" x14ac:dyDescent="0.2">
      <c r="A16" s="192"/>
      <c r="B16" s="16" t="s">
        <v>84</v>
      </c>
      <c r="C16" s="32" t="s">
        <v>111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 t="s">
        <v>48</v>
      </c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21" t="s">
        <v>80</v>
      </c>
      <c r="BE16" s="70"/>
      <c r="BF16" s="70"/>
      <c r="BG16" s="70"/>
    </row>
    <row r="17" spans="1:59" s="2" customFormat="1" ht="30" customHeight="1" x14ac:dyDescent="0.2">
      <c r="A17" s="192"/>
      <c r="B17" s="76" t="s">
        <v>30</v>
      </c>
      <c r="C17" s="77" t="s">
        <v>205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7"/>
      <c r="BE17" s="70"/>
      <c r="BF17" s="70"/>
      <c r="BG17" s="70"/>
    </row>
    <row r="18" spans="1:59" s="2" customFormat="1" ht="30" customHeight="1" x14ac:dyDescent="0.2">
      <c r="A18" s="192"/>
      <c r="B18" s="78" t="s">
        <v>31</v>
      </c>
      <c r="C18" s="79" t="s">
        <v>66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7"/>
      <c r="BE18" s="70"/>
      <c r="BF18" s="70"/>
      <c r="BG18" s="70"/>
    </row>
    <row r="19" spans="1:59" s="19" customFormat="1" ht="30" customHeight="1" x14ac:dyDescent="0.2">
      <c r="A19" s="192"/>
      <c r="B19" s="20" t="s">
        <v>125</v>
      </c>
      <c r="C19" s="34" t="s">
        <v>127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 t="s">
        <v>50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5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21" t="s">
        <v>79</v>
      </c>
      <c r="BE19" s="70"/>
      <c r="BF19" s="70"/>
      <c r="BG19" s="70"/>
    </row>
    <row r="20" spans="1:59" s="19" customFormat="1" ht="30" customHeight="1" x14ac:dyDescent="0.2">
      <c r="A20" s="192"/>
      <c r="B20" s="20" t="s">
        <v>145</v>
      </c>
      <c r="C20" s="32" t="s">
        <v>144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 t="s">
        <v>50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21" t="s">
        <v>79</v>
      </c>
      <c r="BE20" s="70"/>
      <c r="BF20" s="70"/>
      <c r="BG20" s="70"/>
    </row>
    <row r="21" spans="1:59" s="19" customFormat="1" ht="30" customHeight="1" x14ac:dyDescent="0.2">
      <c r="A21" s="192"/>
      <c r="B21" s="17" t="s">
        <v>146</v>
      </c>
      <c r="C21" s="32" t="s">
        <v>126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 t="s">
        <v>50</v>
      </c>
      <c r="AU21" s="4"/>
      <c r="AV21" s="4"/>
      <c r="AW21" s="4"/>
      <c r="AX21" s="4"/>
      <c r="AY21" s="4"/>
      <c r="AZ21" s="4"/>
      <c r="BA21" s="4"/>
      <c r="BB21" s="4"/>
      <c r="BC21" s="4"/>
      <c r="BD21" s="21" t="s">
        <v>79</v>
      </c>
      <c r="BE21" s="70"/>
      <c r="BF21" s="70"/>
      <c r="BG21" s="70"/>
    </row>
    <row r="22" spans="1:59" s="19" customFormat="1" ht="30" customHeight="1" x14ac:dyDescent="0.2">
      <c r="A22" s="192"/>
      <c r="B22" s="17" t="s">
        <v>109</v>
      </c>
      <c r="C22" s="32" t="s">
        <v>143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7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 t="s">
        <v>50</v>
      </c>
      <c r="AU22" s="4"/>
      <c r="AV22" s="4"/>
      <c r="AW22" s="4"/>
      <c r="AX22" s="4"/>
      <c r="AY22" s="4"/>
      <c r="AZ22" s="4"/>
      <c r="BA22" s="4"/>
      <c r="BB22" s="4"/>
      <c r="BC22" s="4"/>
      <c r="BD22" s="21" t="s">
        <v>79</v>
      </c>
      <c r="BE22" s="70"/>
      <c r="BF22" s="70"/>
      <c r="BG22" s="70"/>
    </row>
    <row r="23" spans="1:59" s="19" customFormat="1" ht="30" customHeight="1" x14ac:dyDescent="0.2">
      <c r="A23" s="192"/>
      <c r="B23" s="17" t="s">
        <v>147</v>
      </c>
      <c r="C23" s="32" t="s">
        <v>151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 t="s">
        <v>48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21" t="s">
        <v>80</v>
      </c>
      <c r="BE23" s="70"/>
      <c r="BF23" s="70"/>
      <c r="BG23" s="70"/>
    </row>
    <row r="24" spans="1:59" s="19" customFormat="1" ht="30" customHeight="1" x14ac:dyDescent="0.2">
      <c r="A24" s="192"/>
      <c r="B24" s="17" t="s">
        <v>149</v>
      </c>
      <c r="C24" s="32" t="s">
        <v>150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3"/>
      <c r="U24" s="13"/>
      <c r="V24" s="1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 t="s">
        <v>48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21" t="s">
        <v>80</v>
      </c>
      <c r="BE24" s="70"/>
      <c r="BF24" s="70"/>
      <c r="BG24" s="70"/>
    </row>
    <row r="25" spans="1:59" s="19" customFormat="1" ht="30" customHeight="1" x14ac:dyDescent="0.2">
      <c r="A25" s="192"/>
      <c r="B25" s="17" t="s">
        <v>132</v>
      </c>
      <c r="C25" s="32" t="s">
        <v>129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 t="s">
        <v>48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21" t="s">
        <v>80</v>
      </c>
      <c r="BE25" s="70"/>
      <c r="BF25" s="70"/>
      <c r="BG25" s="70"/>
    </row>
    <row r="26" spans="1:59" s="19" customFormat="1" ht="30" customHeight="1" x14ac:dyDescent="0.2">
      <c r="A26" s="192"/>
      <c r="B26" s="17" t="s">
        <v>140</v>
      </c>
      <c r="C26" s="32" t="s">
        <v>128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 t="s">
        <v>48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21" t="s">
        <v>80</v>
      </c>
      <c r="BE26" s="70"/>
      <c r="BF26" s="70"/>
      <c r="BG26" s="70"/>
    </row>
    <row r="27" spans="1:59" s="19" customFormat="1" ht="30" customHeight="1" x14ac:dyDescent="0.2">
      <c r="A27" s="192"/>
      <c r="B27" s="17" t="s">
        <v>148</v>
      </c>
      <c r="C27" s="34" t="s">
        <v>32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 t="s">
        <v>48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21" t="s">
        <v>80</v>
      </c>
      <c r="BE27" s="70"/>
      <c r="BF27" s="70"/>
      <c r="BG27" s="70"/>
    </row>
    <row r="28" spans="1:59" s="2" customFormat="1" ht="30" customHeight="1" x14ac:dyDescent="0.2">
      <c r="A28" s="192"/>
      <c r="B28" s="76" t="s">
        <v>33</v>
      </c>
      <c r="C28" s="79" t="s">
        <v>152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7"/>
      <c r="BE28" s="70"/>
      <c r="BF28" s="70"/>
      <c r="BG28" s="70"/>
    </row>
    <row r="29" spans="1:59" s="19" customFormat="1" ht="30" customHeight="1" x14ac:dyDescent="0.2">
      <c r="A29" s="192"/>
      <c r="B29" s="16" t="s">
        <v>34</v>
      </c>
      <c r="C29" s="32" t="s">
        <v>131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3"/>
      <c r="U29" s="13"/>
      <c r="V29" s="1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1"/>
      <c r="BE29" s="70"/>
      <c r="BF29" s="70"/>
      <c r="BG29" s="70"/>
    </row>
    <row r="30" spans="1:59" s="19" customFormat="1" ht="30" customHeight="1" x14ac:dyDescent="0.2">
      <c r="A30" s="192"/>
      <c r="B30" s="11" t="s">
        <v>114</v>
      </c>
      <c r="C30" s="33" t="s">
        <v>87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3"/>
      <c r="U30" s="13"/>
      <c r="V30" s="1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 t="s">
        <v>48</v>
      </c>
      <c r="AS30" s="38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21" t="s">
        <v>80</v>
      </c>
      <c r="BE30" s="70"/>
      <c r="BF30" s="70"/>
      <c r="BG30" s="70"/>
    </row>
    <row r="31" spans="1:59" s="19" customFormat="1" ht="30" customHeight="1" x14ac:dyDescent="0.2">
      <c r="A31" s="192"/>
      <c r="B31" s="11" t="s">
        <v>113</v>
      </c>
      <c r="C31" s="33" t="s">
        <v>85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3"/>
      <c r="U31" s="13"/>
      <c r="V31" s="1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18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21"/>
      <c r="BE31" s="70"/>
      <c r="BF31" s="70"/>
      <c r="BG31" s="70"/>
    </row>
    <row r="32" spans="1:59" s="2" customFormat="1" ht="30" customHeight="1" x14ac:dyDescent="0.2">
      <c r="A32" s="193"/>
      <c r="B32" s="194" t="s">
        <v>47</v>
      </c>
      <c r="C32" s="19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3</v>
      </c>
      <c r="T32" s="7">
        <v>2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>
        <v>8</v>
      </c>
      <c r="AL32" s="7"/>
      <c r="AM32" s="7"/>
      <c r="AN32" s="7"/>
      <c r="AO32" s="7"/>
      <c r="AP32" s="7"/>
      <c r="AQ32" s="7"/>
      <c r="AR32" s="7">
        <v>1</v>
      </c>
      <c r="AS32" s="7"/>
      <c r="AT32" s="7">
        <v>2</v>
      </c>
      <c r="AU32" s="7"/>
      <c r="AV32" s="7"/>
      <c r="AW32" s="7"/>
      <c r="AX32" s="7"/>
      <c r="AY32" s="7"/>
      <c r="AZ32" s="7"/>
      <c r="BA32" s="7"/>
      <c r="BB32" s="7"/>
      <c r="BC32" s="7"/>
      <c r="BD32" s="7" t="s">
        <v>206</v>
      </c>
      <c r="BE32" s="70"/>
      <c r="BF32" s="70"/>
      <c r="BG32" s="70"/>
    </row>
  </sheetData>
  <mergeCells count="31">
    <mergeCell ref="D2:D3"/>
    <mergeCell ref="E2:G2"/>
    <mergeCell ref="AI2:AK2"/>
    <mergeCell ref="R2:T2"/>
    <mergeCell ref="U2:U3"/>
    <mergeCell ref="V2:X2"/>
    <mergeCell ref="Y2:Y3"/>
    <mergeCell ref="Z2:AB2"/>
    <mergeCell ref="AC2:AC3"/>
    <mergeCell ref="AD2:AG2"/>
    <mergeCell ref="A8:A32"/>
    <mergeCell ref="B32:C32"/>
    <mergeCell ref="A2:A7"/>
    <mergeCell ref="B2:B7"/>
    <mergeCell ref="C2:C7"/>
    <mergeCell ref="AY2:AY3"/>
    <mergeCell ref="AZ2:BC2"/>
    <mergeCell ref="BD2:BD7"/>
    <mergeCell ref="D4:BC4"/>
    <mergeCell ref="D6:BC6"/>
    <mergeCell ref="AL2:AL3"/>
    <mergeCell ref="AM2:AP2"/>
    <mergeCell ref="AQ2:AT2"/>
    <mergeCell ref="AU2:AU3"/>
    <mergeCell ref="AV2:AX2"/>
    <mergeCell ref="H2:H3"/>
    <mergeCell ref="AH2:AH3"/>
    <mergeCell ref="I2:K2"/>
    <mergeCell ref="L2:L3"/>
    <mergeCell ref="M2:P2"/>
    <mergeCell ref="Q2:Q3"/>
  </mergeCells>
  <pageMargins left="0.39370078740157483" right="0.39370078740157483" top="0.23622047244094491" bottom="0.19685039370078741" header="0" footer="0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55"/>
  <sheetViews>
    <sheetView zoomScale="90" zoomScaleNormal="90" workbookViewId="0"/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2" customWidth="1"/>
    <col min="58" max="58" width="7" style="19" customWidth="1"/>
    <col min="59" max="59" width="6.7109375" style="19" customWidth="1"/>
    <col min="60" max="60" width="7.140625" style="19" customWidth="1"/>
    <col min="61" max="62" width="8.85546875" style="19"/>
  </cols>
  <sheetData>
    <row r="2" spans="1:62" ht="74.45" customHeight="1" x14ac:dyDescent="0.2">
      <c r="A2" s="195" t="s">
        <v>0</v>
      </c>
      <c r="B2" s="195" t="s">
        <v>1</v>
      </c>
      <c r="C2" s="195" t="s">
        <v>2</v>
      </c>
      <c r="D2" s="195" t="s">
        <v>3</v>
      </c>
      <c r="E2" s="119" t="s">
        <v>163</v>
      </c>
      <c r="F2" s="123" t="s">
        <v>164</v>
      </c>
      <c r="G2" s="124"/>
      <c r="H2" s="125"/>
      <c r="I2" s="168" t="s">
        <v>165</v>
      </c>
      <c r="J2" s="124" t="s">
        <v>4</v>
      </c>
      <c r="K2" s="124"/>
      <c r="L2" s="125"/>
      <c r="M2" s="168" t="s">
        <v>166</v>
      </c>
      <c r="N2" s="124" t="s">
        <v>5</v>
      </c>
      <c r="O2" s="124"/>
      <c r="P2" s="124"/>
      <c r="Q2" s="125"/>
      <c r="R2" s="119" t="s">
        <v>167</v>
      </c>
      <c r="S2" s="123" t="s">
        <v>6</v>
      </c>
      <c r="T2" s="124"/>
      <c r="U2" s="125"/>
      <c r="V2" s="119" t="s">
        <v>168</v>
      </c>
      <c r="W2" s="123" t="s">
        <v>7</v>
      </c>
      <c r="X2" s="124"/>
      <c r="Y2" s="125"/>
      <c r="Z2" s="121" t="s">
        <v>169</v>
      </c>
      <c r="AA2" s="123" t="s">
        <v>8</v>
      </c>
      <c r="AB2" s="124"/>
      <c r="AC2" s="125"/>
      <c r="AD2" s="121" t="s">
        <v>170</v>
      </c>
      <c r="AE2" s="123" t="s">
        <v>9</v>
      </c>
      <c r="AF2" s="124"/>
      <c r="AG2" s="124"/>
      <c r="AH2" s="125"/>
      <c r="AI2" s="119" t="s">
        <v>171</v>
      </c>
      <c r="AJ2" s="123" t="s">
        <v>10</v>
      </c>
      <c r="AK2" s="124"/>
      <c r="AL2" s="125"/>
      <c r="AM2" s="119" t="s">
        <v>172</v>
      </c>
      <c r="AN2" s="123" t="s">
        <v>11</v>
      </c>
      <c r="AO2" s="124"/>
      <c r="AP2" s="124"/>
      <c r="AQ2" s="125"/>
      <c r="AR2" s="123" t="s">
        <v>12</v>
      </c>
      <c r="AS2" s="124"/>
      <c r="AT2" s="124"/>
      <c r="AU2" s="125"/>
      <c r="AV2" s="119" t="s">
        <v>173</v>
      </c>
      <c r="AW2" s="123" t="s">
        <v>13</v>
      </c>
      <c r="AX2" s="124"/>
      <c r="AY2" s="125"/>
      <c r="AZ2" s="119" t="s">
        <v>174</v>
      </c>
      <c r="BA2" s="123" t="s">
        <v>14</v>
      </c>
      <c r="BB2" s="124"/>
      <c r="BC2" s="124"/>
      <c r="BD2" s="125"/>
      <c r="BE2" s="170" t="s">
        <v>24</v>
      </c>
    </row>
    <row r="3" spans="1:62" ht="30.75" customHeight="1" x14ac:dyDescent="0.2">
      <c r="A3" s="196"/>
      <c r="B3" s="196"/>
      <c r="C3" s="196"/>
      <c r="D3" s="196"/>
      <c r="E3" s="120"/>
      <c r="F3" s="61" t="s">
        <v>175</v>
      </c>
      <c r="G3" s="61" t="s">
        <v>176</v>
      </c>
      <c r="H3" s="61" t="s">
        <v>177</v>
      </c>
      <c r="I3" s="169"/>
      <c r="J3" s="62" t="s">
        <v>178</v>
      </c>
      <c r="K3" s="62" t="s">
        <v>179</v>
      </c>
      <c r="L3" s="61" t="s">
        <v>180</v>
      </c>
      <c r="M3" s="169"/>
      <c r="N3" s="62" t="s">
        <v>181</v>
      </c>
      <c r="O3" s="61" t="s">
        <v>182</v>
      </c>
      <c r="P3" s="61" t="s">
        <v>183</v>
      </c>
      <c r="Q3" s="61" t="s">
        <v>184</v>
      </c>
      <c r="R3" s="120"/>
      <c r="S3" s="61" t="s">
        <v>175</v>
      </c>
      <c r="T3" s="61" t="s">
        <v>176</v>
      </c>
      <c r="U3" s="61" t="s">
        <v>177</v>
      </c>
      <c r="V3" s="120"/>
      <c r="W3" s="61" t="s">
        <v>185</v>
      </c>
      <c r="X3" s="61" t="s">
        <v>186</v>
      </c>
      <c r="Y3" s="61" t="s">
        <v>187</v>
      </c>
      <c r="Z3" s="122"/>
      <c r="AA3" s="61" t="s">
        <v>188</v>
      </c>
      <c r="AB3" s="61" t="s">
        <v>189</v>
      </c>
      <c r="AC3" s="61" t="s">
        <v>190</v>
      </c>
      <c r="AD3" s="122"/>
      <c r="AE3" s="63" t="s">
        <v>188</v>
      </c>
      <c r="AF3" s="63" t="s">
        <v>189</v>
      </c>
      <c r="AG3" s="61" t="s">
        <v>190</v>
      </c>
      <c r="AH3" s="61" t="s">
        <v>191</v>
      </c>
      <c r="AI3" s="120"/>
      <c r="AJ3" s="61" t="s">
        <v>178</v>
      </c>
      <c r="AK3" s="62" t="s">
        <v>179</v>
      </c>
      <c r="AL3" s="62" t="s">
        <v>180</v>
      </c>
      <c r="AM3" s="120"/>
      <c r="AN3" s="61" t="s">
        <v>192</v>
      </c>
      <c r="AO3" s="62" t="s">
        <v>193</v>
      </c>
      <c r="AP3" s="62" t="s">
        <v>194</v>
      </c>
      <c r="AQ3" s="63" t="s">
        <v>195</v>
      </c>
      <c r="AR3" s="61" t="s">
        <v>196</v>
      </c>
      <c r="AS3" s="62" t="s">
        <v>175</v>
      </c>
      <c r="AT3" s="61" t="s">
        <v>176</v>
      </c>
      <c r="AU3" s="61" t="s">
        <v>177</v>
      </c>
      <c r="AV3" s="120"/>
      <c r="AW3" s="61" t="s">
        <v>178</v>
      </c>
      <c r="AX3" s="61" t="s">
        <v>179</v>
      </c>
      <c r="AY3" s="61" t="s">
        <v>180</v>
      </c>
      <c r="AZ3" s="120"/>
      <c r="BA3" s="61" t="s">
        <v>181</v>
      </c>
      <c r="BB3" s="61" t="s">
        <v>182</v>
      </c>
      <c r="BC3" s="61" t="s">
        <v>183</v>
      </c>
      <c r="BD3" s="61" t="s">
        <v>197</v>
      </c>
      <c r="BE3" s="171"/>
    </row>
    <row r="4" spans="1:62" x14ac:dyDescent="0.2">
      <c r="A4" s="196"/>
      <c r="B4" s="196"/>
      <c r="C4" s="196"/>
      <c r="D4" s="196"/>
      <c r="E4" s="198" t="s">
        <v>15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71"/>
    </row>
    <row r="5" spans="1:62" x14ac:dyDescent="0.2">
      <c r="A5" s="196"/>
      <c r="B5" s="196"/>
      <c r="C5" s="196"/>
      <c r="D5" s="196"/>
      <c r="E5" s="86">
        <v>35</v>
      </c>
      <c r="F5" s="86">
        <v>36</v>
      </c>
      <c r="G5" s="86">
        <v>37</v>
      </c>
      <c r="H5" s="86">
        <v>38</v>
      </c>
      <c r="I5" s="86">
        <v>39</v>
      </c>
      <c r="J5" s="86">
        <v>40</v>
      </c>
      <c r="K5" s="86">
        <v>41</v>
      </c>
      <c r="L5" s="86">
        <v>42</v>
      </c>
      <c r="M5" s="86">
        <v>43</v>
      </c>
      <c r="N5" s="86">
        <v>44</v>
      </c>
      <c r="O5" s="86">
        <v>45</v>
      </c>
      <c r="P5" s="86">
        <v>46</v>
      </c>
      <c r="Q5" s="86">
        <v>47</v>
      </c>
      <c r="R5" s="86">
        <v>48</v>
      </c>
      <c r="S5" s="86">
        <v>49</v>
      </c>
      <c r="T5" s="86">
        <v>50</v>
      </c>
      <c r="U5" s="86">
        <v>51</v>
      </c>
      <c r="V5" s="86">
        <v>52</v>
      </c>
      <c r="W5" s="86">
        <v>1</v>
      </c>
      <c r="X5" s="86">
        <v>2</v>
      </c>
      <c r="Y5" s="86">
        <v>3</v>
      </c>
      <c r="Z5" s="86">
        <v>4</v>
      </c>
      <c r="AA5" s="86">
        <v>5</v>
      </c>
      <c r="AB5" s="86">
        <v>6</v>
      </c>
      <c r="AC5" s="86">
        <v>7</v>
      </c>
      <c r="AD5" s="86">
        <v>8</v>
      </c>
      <c r="AE5" s="86">
        <v>9</v>
      </c>
      <c r="AF5" s="86">
        <v>10</v>
      </c>
      <c r="AG5" s="86">
        <v>11</v>
      </c>
      <c r="AH5" s="86">
        <v>12</v>
      </c>
      <c r="AI5" s="86">
        <v>13</v>
      </c>
      <c r="AJ5" s="86">
        <v>14</v>
      </c>
      <c r="AK5" s="86">
        <v>15</v>
      </c>
      <c r="AL5" s="86">
        <v>16</v>
      </c>
      <c r="AM5" s="86">
        <v>17</v>
      </c>
      <c r="AN5" s="86">
        <v>18</v>
      </c>
      <c r="AO5" s="86">
        <v>19</v>
      </c>
      <c r="AP5" s="86">
        <v>20</v>
      </c>
      <c r="AQ5" s="86">
        <v>21</v>
      </c>
      <c r="AR5" s="86">
        <v>22</v>
      </c>
      <c r="AS5" s="86">
        <v>23</v>
      </c>
      <c r="AT5" s="86">
        <v>24</v>
      </c>
      <c r="AU5" s="86">
        <v>25</v>
      </c>
      <c r="AV5" s="86">
        <v>26</v>
      </c>
      <c r="AW5" s="86">
        <v>27</v>
      </c>
      <c r="AX5" s="86">
        <v>28</v>
      </c>
      <c r="AY5" s="86">
        <v>29</v>
      </c>
      <c r="AZ5" s="86">
        <v>30</v>
      </c>
      <c r="BA5" s="86">
        <v>31</v>
      </c>
      <c r="BB5" s="86">
        <v>32</v>
      </c>
      <c r="BC5" s="86">
        <v>33</v>
      </c>
      <c r="BD5" s="86">
        <v>34</v>
      </c>
      <c r="BE5" s="171"/>
    </row>
    <row r="6" spans="1:62" x14ac:dyDescent="0.2">
      <c r="A6" s="196"/>
      <c r="B6" s="196"/>
      <c r="C6" s="196"/>
      <c r="D6" s="196"/>
      <c r="E6" s="175" t="s">
        <v>23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1"/>
    </row>
    <row r="7" spans="1:62" ht="18.75" customHeight="1" x14ac:dyDescent="0.2">
      <c r="A7" s="197"/>
      <c r="B7" s="197"/>
      <c r="C7" s="197"/>
      <c r="D7" s="197"/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  <c r="X7" s="87">
        <v>20</v>
      </c>
      <c r="Y7" s="87">
        <v>21</v>
      </c>
      <c r="Z7" s="87">
        <v>22</v>
      </c>
      <c r="AA7" s="87">
        <v>23</v>
      </c>
      <c r="AB7" s="87">
        <v>24</v>
      </c>
      <c r="AC7" s="87">
        <v>25</v>
      </c>
      <c r="AD7" s="87">
        <v>26</v>
      </c>
      <c r="AE7" s="87">
        <v>27</v>
      </c>
      <c r="AF7" s="87">
        <v>28</v>
      </c>
      <c r="AG7" s="87">
        <v>29</v>
      </c>
      <c r="AH7" s="87">
        <v>30</v>
      </c>
      <c r="AI7" s="87">
        <v>31</v>
      </c>
      <c r="AJ7" s="87">
        <v>32</v>
      </c>
      <c r="AK7" s="87">
        <v>33</v>
      </c>
      <c r="AL7" s="87">
        <v>34</v>
      </c>
      <c r="AM7" s="87">
        <v>35</v>
      </c>
      <c r="AN7" s="87">
        <v>36</v>
      </c>
      <c r="AO7" s="87">
        <v>37</v>
      </c>
      <c r="AP7" s="87">
        <v>38</v>
      </c>
      <c r="AQ7" s="87">
        <v>39</v>
      </c>
      <c r="AR7" s="87">
        <v>40</v>
      </c>
      <c r="AS7" s="87">
        <v>41</v>
      </c>
      <c r="AT7" s="87">
        <v>42</v>
      </c>
      <c r="AU7" s="87">
        <v>43</v>
      </c>
      <c r="AV7" s="87">
        <v>44</v>
      </c>
      <c r="AW7" s="87">
        <v>45</v>
      </c>
      <c r="AX7" s="87">
        <v>46</v>
      </c>
      <c r="AY7" s="87">
        <v>47</v>
      </c>
      <c r="AZ7" s="86">
        <v>48</v>
      </c>
      <c r="BA7" s="86">
        <v>49</v>
      </c>
      <c r="BB7" s="86">
        <v>50</v>
      </c>
      <c r="BC7" s="86">
        <v>51</v>
      </c>
      <c r="BD7" s="86">
        <v>52</v>
      </c>
      <c r="BE7" s="172"/>
      <c r="BG7" s="60"/>
      <c r="BH7" s="60"/>
    </row>
    <row r="8" spans="1:62" s="2" customFormat="1" ht="16.5" customHeight="1" x14ac:dyDescent="0.2">
      <c r="A8" s="192" t="s">
        <v>100</v>
      </c>
      <c r="B8" s="200" t="s">
        <v>25</v>
      </c>
      <c r="C8" s="200" t="s">
        <v>72</v>
      </c>
      <c r="D8" s="78" t="s">
        <v>16</v>
      </c>
      <c r="E8" s="14">
        <f>E10+E12</f>
        <v>4</v>
      </c>
      <c r="F8" s="14">
        <f t="shared" ref="F8:AU8" si="0">F10+F12</f>
        <v>4</v>
      </c>
      <c r="G8" s="14">
        <f t="shared" si="0"/>
        <v>4</v>
      </c>
      <c r="H8" s="14">
        <f t="shared" si="0"/>
        <v>4</v>
      </c>
      <c r="I8" s="14">
        <f t="shared" si="0"/>
        <v>4</v>
      </c>
      <c r="J8" s="14">
        <f t="shared" si="0"/>
        <v>4</v>
      </c>
      <c r="K8" s="14">
        <f t="shared" si="0"/>
        <v>4</v>
      </c>
      <c r="L8" s="14">
        <f t="shared" si="0"/>
        <v>4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/>
      <c r="V8" s="14"/>
      <c r="W8" s="14"/>
      <c r="X8" s="14">
        <f t="shared" si="0"/>
        <v>4</v>
      </c>
      <c r="Y8" s="14">
        <f t="shared" si="0"/>
        <v>4</v>
      </c>
      <c r="Z8" s="14">
        <f t="shared" si="0"/>
        <v>4</v>
      </c>
      <c r="AA8" s="14">
        <f t="shared" si="0"/>
        <v>4</v>
      </c>
      <c r="AB8" s="14">
        <f t="shared" si="0"/>
        <v>4</v>
      </c>
      <c r="AC8" s="14">
        <f t="shared" si="0"/>
        <v>4</v>
      </c>
      <c r="AD8" s="14">
        <f t="shared" si="0"/>
        <v>4</v>
      </c>
      <c r="AE8" s="14">
        <f t="shared" si="0"/>
        <v>4</v>
      </c>
      <c r="AF8" s="14">
        <f t="shared" si="0"/>
        <v>4</v>
      </c>
      <c r="AG8" s="14">
        <f t="shared" si="0"/>
        <v>4</v>
      </c>
      <c r="AH8" s="14">
        <f t="shared" si="0"/>
        <v>4</v>
      </c>
      <c r="AI8" s="14">
        <f t="shared" si="0"/>
        <v>4</v>
      </c>
      <c r="AJ8" s="14">
        <f t="shared" si="0"/>
        <v>4</v>
      </c>
      <c r="AK8" s="14">
        <f t="shared" si="0"/>
        <v>4</v>
      </c>
      <c r="AL8" s="14">
        <f t="shared" si="0"/>
        <v>4</v>
      </c>
      <c r="AM8" s="14">
        <f t="shared" si="0"/>
        <v>4</v>
      </c>
      <c r="AN8" s="14">
        <f t="shared" si="0"/>
        <v>4</v>
      </c>
      <c r="AO8" s="14">
        <f t="shared" si="0"/>
        <v>4</v>
      </c>
      <c r="AP8" s="14">
        <f t="shared" si="0"/>
        <v>4</v>
      </c>
      <c r="AQ8" s="14">
        <f t="shared" si="0"/>
        <v>4</v>
      </c>
      <c r="AR8" s="14">
        <f t="shared" si="0"/>
        <v>0</v>
      </c>
      <c r="AS8" s="14">
        <f t="shared" si="0"/>
        <v>0</v>
      </c>
      <c r="AT8" s="14">
        <f t="shared" si="0"/>
        <v>0</v>
      </c>
      <c r="AU8" s="14">
        <f t="shared" si="0"/>
        <v>0</v>
      </c>
      <c r="AV8" s="14"/>
      <c r="AW8" s="14"/>
      <c r="AX8" s="14"/>
      <c r="AY8" s="14"/>
      <c r="AZ8" s="14"/>
      <c r="BA8" s="14"/>
      <c r="BB8" s="14"/>
      <c r="BC8" s="14"/>
      <c r="BD8" s="14"/>
      <c r="BE8" s="7">
        <f t="shared" ref="BE8:BE53" si="1">SUM(E8:BD8)</f>
        <v>112</v>
      </c>
      <c r="BF8" s="91"/>
      <c r="BG8" s="91"/>
      <c r="BH8" s="91"/>
      <c r="BI8" s="42"/>
      <c r="BJ8" s="42"/>
    </row>
    <row r="9" spans="1:62" s="2" customFormat="1" x14ac:dyDescent="0.2">
      <c r="A9" s="192"/>
      <c r="B9" s="201"/>
      <c r="C9" s="201"/>
      <c r="D9" s="27" t="s">
        <v>17</v>
      </c>
      <c r="E9" s="7">
        <f>E11+E13</f>
        <v>2.375</v>
      </c>
      <c r="F9" s="7">
        <f t="shared" ref="F9:AU9" si="2">F11+F13</f>
        <v>2.375</v>
      </c>
      <c r="G9" s="7">
        <f t="shared" si="2"/>
        <v>2.375</v>
      </c>
      <c r="H9" s="7">
        <f t="shared" si="2"/>
        <v>2.375</v>
      </c>
      <c r="I9" s="7">
        <f t="shared" si="2"/>
        <v>2.375</v>
      </c>
      <c r="J9" s="7">
        <f t="shared" si="2"/>
        <v>2.375</v>
      </c>
      <c r="K9" s="7">
        <f t="shared" si="2"/>
        <v>2.375</v>
      </c>
      <c r="L9" s="7">
        <f t="shared" si="2"/>
        <v>2.375</v>
      </c>
      <c r="M9" s="7">
        <f t="shared" si="2"/>
        <v>0</v>
      </c>
      <c r="N9" s="7">
        <f t="shared" si="2"/>
        <v>0</v>
      </c>
      <c r="O9" s="7">
        <f t="shared" si="2"/>
        <v>0</v>
      </c>
      <c r="P9" s="7">
        <f t="shared" si="2"/>
        <v>0</v>
      </c>
      <c r="Q9" s="7">
        <f t="shared" si="2"/>
        <v>0</v>
      </c>
      <c r="R9" s="7">
        <f t="shared" si="2"/>
        <v>0</v>
      </c>
      <c r="S9" s="7">
        <f t="shared" si="2"/>
        <v>0</v>
      </c>
      <c r="T9" s="7">
        <f t="shared" si="2"/>
        <v>0</v>
      </c>
      <c r="U9" s="7"/>
      <c r="V9" s="7"/>
      <c r="W9" s="7"/>
      <c r="X9" s="7">
        <f t="shared" si="2"/>
        <v>2.4</v>
      </c>
      <c r="Y9" s="7">
        <f t="shared" si="2"/>
        <v>2.4</v>
      </c>
      <c r="Z9" s="7">
        <f t="shared" si="2"/>
        <v>2.4</v>
      </c>
      <c r="AA9" s="7">
        <f t="shared" si="2"/>
        <v>2.4</v>
      </c>
      <c r="AB9" s="7">
        <f t="shared" si="2"/>
        <v>2.4</v>
      </c>
      <c r="AC9" s="7">
        <f t="shared" si="2"/>
        <v>2.4</v>
      </c>
      <c r="AD9" s="7">
        <f t="shared" si="2"/>
        <v>2.4</v>
      </c>
      <c r="AE9" s="7">
        <f t="shared" si="2"/>
        <v>2.4</v>
      </c>
      <c r="AF9" s="7">
        <f t="shared" si="2"/>
        <v>2.4</v>
      </c>
      <c r="AG9" s="7">
        <f t="shared" si="2"/>
        <v>2.4</v>
      </c>
      <c r="AH9" s="7">
        <f t="shared" si="2"/>
        <v>2.4</v>
      </c>
      <c r="AI9" s="7">
        <f t="shared" si="2"/>
        <v>2.4</v>
      </c>
      <c r="AJ9" s="7">
        <f t="shared" si="2"/>
        <v>2.4</v>
      </c>
      <c r="AK9" s="7">
        <f t="shared" si="2"/>
        <v>2.4</v>
      </c>
      <c r="AL9" s="7">
        <f t="shared" si="2"/>
        <v>2.4</v>
      </c>
      <c r="AM9" s="7">
        <f t="shared" si="2"/>
        <v>2.4</v>
      </c>
      <c r="AN9" s="7">
        <f t="shared" si="2"/>
        <v>2.4</v>
      </c>
      <c r="AO9" s="7">
        <f t="shared" si="2"/>
        <v>2.4</v>
      </c>
      <c r="AP9" s="7">
        <f t="shared" si="2"/>
        <v>2.4</v>
      </c>
      <c r="AQ9" s="7">
        <f t="shared" si="2"/>
        <v>2.4</v>
      </c>
      <c r="AR9" s="7">
        <f t="shared" si="2"/>
        <v>0</v>
      </c>
      <c r="AS9" s="7">
        <f t="shared" si="2"/>
        <v>0</v>
      </c>
      <c r="AT9" s="7">
        <f t="shared" si="2"/>
        <v>0</v>
      </c>
      <c r="AU9" s="7">
        <f t="shared" si="2"/>
        <v>0</v>
      </c>
      <c r="AV9" s="14"/>
      <c r="AW9" s="14"/>
      <c r="AX9" s="14"/>
      <c r="AY9" s="14"/>
      <c r="AZ9" s="14"/>
      <c r="BA9" s="14"/>
      <c r="BB9" s="14"/>
      <c r="BC9" s="14"/>
      <c r="BD9" s="14"/>
      <c r="BE9" s="7">
        <f t="shared" si="1"/>
        <v>66.999999999999986</v>
      </c>
      <c r="BF9" s="91"/>
      <c r="BG9" s="91"/>
      <c r="BH9" s="91"/>
      <c r="BI9" s="42"/>
      <c r="BJ9" s="42"/>
    </row>
    <row r="10" spans="1:62" s="19" customFormat="1" x14ac:dyDescent="0.2">
      <c r="A10" s="192"/>
      <c r="B10" s="144" t="s">
        <v>27</v>
      </c>
      <c r="C10" s="141" t="s">
        <v>18</v>
      </c>
      <c r="D10" s="11" t="s">
        <v>16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/>
      <c r="N10" s="4"/>
      <c r="O10" s="4"/>
      <c r="P10" s="4"/>
      <c r="Q10" s="4"/>
      <c r="R10" s="4"/>
      <c r="S10" s="4"/>
      <c r="T10" s="4"/>
      <c r="U10" s="13"/>
      <c r="V10" s="13"/>
      <c r="W10" s="13"/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13">
        <v>2</v>
      </c>
      <c r="AQ10" s="4">
        <v>2</v>
      </c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21">
        <f t="shared" si="1"/>
        <v>56</v>
      </c>
      <c r="BF10" s="91"/>
      <c r="BG10" s="91"/>
      <c r="BH10" s="91"/>
    </row>
    <row r="11" spans="1:62" s="19" customFormat="1" x14ac:dyDescent="0.2">
      <c r="A11" s="192"/>
      <c r="B11" s="144"/>
      <c r="C11" s="141"/>
      <c r="D11" s="11" t="s">
        <v>17</v>
      </c>
      <c r="E11" s="22">
        <v>0.375</v>
      </c>
      <c r="F11" s="22">
        <v>0.375</v>
      </c>
      <c r="G11" s="22">
        <v>0.375</v>
      </c>
      <c r="H11" s="22">
        <v>0.375</v>
      </c>
      <c r="I11" s="22">
        <v>0.375</v>
      </c>
      <c r="J11" s="22">
        <v>0.375</v>
      </c>
      <c r="K11" s="22">
        <v>0.375</v>
      </c>
      <c r="L11" s="22">
        <v>0.375</v>
      </c>
      <c r="M11" s="22"/>
      <c r="N11" s="22"/>
      <c r="O11" s="22"/>
      <c r="P11" s="22"/>
      <c r="Q11" s="22"/>
      <c r="R11" s="22"/>
      <c r="S11" s="22"/>
      <c r="T11" s="22"/>
      <c r="U11" s="13"/>
      <c r="V11" s="13"/>
      <c r="W11" s="13"/>
      <c r="X11" s="22">
        <v>0.4</v>
      </c>
      <c r="Y11" s="22">
        <v>0.4</v>
      </c>
      <c r="Z11" s="22">
        <v>0.4</v>
      </c>
      <c r="AA11" s="22">
        <v>0.4</v>
      </c>
      <c r="AB11" s="22">
        <v>0.4</v>
      </c>
      <c r="AC11" s="22">
        <v>0.4</v>
      </c>
      <c r="AD11" s="22">
        <v>0.4</v>
      </c>
      <c r="AE11" s="22">
        <v>0.4</v>
      </c>
      <c r="AF11" s="22">
        <v>0.4</v>
      </c>
      <c r="AG11" s="22">
        <v>0.4</v>
      </c>
      <c r="AH11" s="22">
        <v>0.4</v>
      </c>
      <c r="AI11" s="22">
        <v>0.4</v>
      </c>
      <c r="AJ11" s="22">
        <v>0.4</v>
      </c>
      <c r="AK11" s="22">
        <v>0.4</v>
      </c>
      <c r="AL11" s="22">
        <v>0.4</v>
      </c>
      <c r="AM11" s="22">
        <v>0.4</v>
      </c>
      <c r="AN11" s="22">
        <v>0.4</v>
      </c>
      <c r="AO11" s="22">
        <v>0.4</v>
      </c>
      <c r="AP11" s="22">
        <v>0.4</v>
      </c>
      <c r="AQ11" s="22">
        <v>0.4</v>
      </c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9">
        <f t="shared" si="1"/>
        <v>11.000000000000005</v>
      </c>
      <c r="BF11" s="91"/>
      <c r="BG11" s="91"/>
      <c r="BH11" s="91"/>
    </row>
    <row r="12" spans="1:62" s="19" customFormat="1" x14ac:dyDescent="0.2">
      <c r="A12" s="192"/>
      <c r="B12" s="144" t="s">
        <v>28</v>
      </c>
      <c r="C12" s="141" t="s">
        <v>20</v>
      </c>
      <c r="D12" s="11" t="s">
        <v>16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/>
      <c r="N12" s="4"/>
      <c r="O12" s="4"/>
      <c r="P12" s="4"/>
      <c r="Q12" s="4"/>
      <c r="R12" s="4"/>
      <c r="S12" s="4"/>
      <c r="T12" s="4"/>
      <c r="U12" s="13"/>
      <c r="V12" s="13"/>
      <c r="W12" s="13"/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21">
        <f t="shared" si="1"/>
        <v>56</v>
      </c>
      <c r="BF12" s="91"/>
      <c r="BG12" s="91"/>
      <c r="BH12" s="91"/>
    </row>
    <row r="13" spans="1:62" s="19" customFormat="1" x14ac:dyDescent="0.2">
      <c r="A13" s="192"/>
      <c r="B13" s="144"/>
      <c r="C13" s="141"/>
      <c r="D13" s="11" t="s">
        <v>17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9">
        <f t="shared" si="1"/>
        <v>56</v>
      </c>
      <c r="BF13" s="91"/>
      <c r="BG13" s="91"/>
      <c r="BH13" s="91"/>
    </row>
    <row r="14" spans="1:62" s="2" customFormat="1" ht="17.25" customHeight="1" x14ac:dyDescent="0.2">
      <c r="A14" s="192"/>
      <c r="B14" s="200" t="s">
        <v>29</v>
      </c>
      <c r="C14" s="200" t="s">
        <v>82</v>
      </c>
      <c r="D14" s="78" t="s">
        <v>16</v>
      </c>
      <c r="E14" s="14">
        <f>E16</f>
        <v>5</v>
      </c>
      <c r="F14" s="14">
        <f t="shared" ref="F14:AU14" si="3">F16</f>
        <v>5</v>
      </c>
      <c r="G14" s="14">
        <f t="shared" si="3"/>
        <v>5</v>
      </c>
      <c r="H14" s="14">
        <f t="shared" si="3"/>
        <v>5</v>
      </c>
      <c r="I14" s="14">
        <f t="shared" si="3"/>
        <v>5</v>
      </c>
      <c r="J14" s="14">
        <f t="shared" si="3"/>
        <v>5</v>
      </c>
      <c r="K14" s="14">
        <f t="shared" si="3"/>
        <v>5</v>
      </c>
      <c r="L14" s="14">
        <f t="shared" si="3"/>
        <v>5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14">
        <f t="shared" si="3"/>
        <v>0</v>
      </c>
      <c r="R14" s="14">
        <f t="shared" si="3"/>
        <v>0</v>
      </c>
      <c r="S14" s="14">
        <f t="shared" si="3"/>
        <v>0</v>
      </c>
      <c r="T14" s="14">
        <f t="shared" si="3"/>
        <v>0</v>
      </c>
      <c r="U14" s="14"/>
      <c r="V14" s="14"/>
      <c r="W14" s="14"/>
      <c r="X14" s="14">
        <f t="shared" si="3"/>
        <v>0</v>
      </c>
      <c r="Y14" s="14">
        <f t="shared" si="3"/>
        <v>0</v>
      </c>
      <c r="Z14" s="14">
        <f t="shared" si="3"/>
        <v>0</v>
      </c>
      <c r="AA14" s="14">
        <f t="shared" si="3"/>
        <v>0</v>
      </c>
      <c r="AB14" s="14">
        <f t="shared" si="3"/>
        <v>0</v>
      </c>
      <c r="AC14" s="14">
        <f t="shared" si="3"/>
        <v>0</v>
      </c>
      <c r="AD14" s="14">
        <f t="shared" si="3"/>
        <v>0</v>
      </c>
      <c r="AE14" s="14">
        <f t="shared" si="3"/>
        <v>0</v>
      </c>
      <c r="AF14" s="14">
        <f t="shared" si="3"/>
        <v>0</v>
      </c>
      <c r="AG14" s="14">
        <f t="shared" si="3"/>
        <v>0</v>
      </c>
      <c r="AH14" s="14">
        <f t="shared" si="3"/>
        <v>0</v>
      </c>
      <c r="AI14" s="14">
        <f t="shared" si="3"/>
        <v>0</v>
      </c>
      <c r="AJ14" s="14">
        <f t="shared" si="3"/>
        <v>0</v>
      </c>
      <c r="AK14" s="14">
        <f t="shared" si="3"/>
        <v>0</v>
      </c>
      <c r="AL14" s="14">
        <f t="shared" si="3"/>
        <v>0</v>
      </c>
      <c r="AM14" s="14">
        <f t="shared" si="3"/>
        <v>0</v>
      </c>
      <c r="AN14" s="14">
        <f t="shared" si="3"/>
        <v>0</v>
      </c>
      <c r="AO14" s="14">
        <f t="shared" si="3"/>
        <v>0</v>
      </c>
      <c r="AP14" s="14">
        <f t="shared" si="3"/>
        <v>0</v>
      </c>
      <c r="AQ14" s="14">
        <f t="shared" si="3"/>
        <v>0</v>
      </c>
      <c r="AR14" s="14">
        <f t="shared" si="3"/>
        <v>0</v>
      </c>
      <c r="AS14" s="14">
        <f t="shared" si="3"/>
        <v>0</v>
      </c>
      <c r="AT14" s="14">
        <f t="shared" si="3"/>
        <v>0</v>
      </c>
      <c r="AU14" s="14">
        <f t="shared" si="3"/>
        <v>0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7">
        <f t="shared" si="1"/>
        <v>40</v>
      </c>
      <c r="BF14" s="91"/>
      <c r="BG14" s="91"/>
      <c r="BH14" s="91"/>
      <c r="BI14" s="42"/>
      <c r="BJ14" s="42"/>
    </row>
    <row r="15" spans="1:62" s="2" customFormat="1" x14ac:dyDescent="0.2">
      <c r="A15" s="192"/>
      <c r="B15" s="201"/>
      <c r="C15" s="201"/>
      <c r="D15" s="78" t="s">
        <v>17</v>
      </c>
      <c r="E15" s="106">
        <f>E17</f>
        <v>2.5</v>
      </c>
      <c r="F15" s="106">
        <f t="shared" ref="F15:AU15" si="4">F17</f>
        <v>2.5</v>
      </c>
      <c r="G15" s="106">
        <f t="shared" si="4"/>
        <v>2.5</v>
      </c>
      <c r="H15" s="106">
        <f t="shared" si="4"/>
        <v>2.5</v>
      </c>
      <c r="I15" s="106">
        <f t="shared" si="4"/>
        <v>2.5</v>
      </c>
      <c r="J15" s="106">
        <f t="shared" si="4"/>
        <v>2.5</v>
      </c>
      <c r="K15" s="106">
        <f t="shared" si="4"/>
        <v>2.5</v>
      </c>
      <c r="L15" s="106">
        <f t="shared" si="4"/>
        <v>2.5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si="4"/>
        <v>0</v>
      </c>
      <c r="Q15" s="7">
        <f t="shared" si="4"/>
        <v>0</v>
      </c>
      <c r="R15" s="7">
        <f t="shared" si="4"/>
        <v>0</v>
      </c>
      <c r="S15" s="7">
        <f t="shared" si="4"/>
        <v>0</v>
      </c>
      <c r="T15" s="7">
        <f t="shared" si="4"/>
        <v>0</v>
      </c>
      <c r="U15" s="7"/>
      <c r="V15" s="7"/>
      <c r="W15" s="7"/>
      <c r="X15" s="7">
        <f t="shared" si="4"/>
        <v>0</v>
      </c>
      <c r="Y15" s="7">
        <f t="shared" si="4"/>
        <v>0</v>
      </c>
      <c r="Z15" s="7">
        <f t="shared" si="4"/>
        <v>0</v>
      </c>
      <c r="AA15" s="7">
        <f t="shared" si="4"/>
        <v>0</v>
      </c>
      <c r="AB15" s="7">
        <f t="shared" si="4"/>
        <v>0</v>
      </c>
      <c r="AC15" s="7">
        <f t="shared" si="4"/>
        <v>0</v>
      </c>
      <c r="AD15" s="7">
        <f t="shared" si="4"/>
        <v>0</v>
      </c>
      <c r="AE15" s="7">
        <f t="shared" si="4"/>
        <v>0</v>
      </c>
      <c r="AF15" s="7">
        <f t="shared" si="4"/>
        <v>0</v>
      </c>
      <c r="AG15" s="7">
        <f t="shared" si="4"/>
        <v>0</v>
      </c>
      <c r="AH15" s="7">
        <f t="shared" si="4"/>
        <v>0</v>
      </c>
      <c r="AI15" s="7">
        <f t="shared" si="4"/>
        <v>0</v>
      </c>
      <c r="AJ15" s="7">
        <f t="shared" si="4"/>
        <v>0</v>
      </c>
      <c r="AK15" s="7">
        <f t="shared" si="4"/>
        <v>0</v>
      </c>
      <c r="AL15" s="7">
        <f t="shared" si="4"/>
        <v>0</v>
      </c>
      <c r="AM15" s="7">
        <f t="shared" si="4"/>
        <v>0</v>
      </c>
      <c r="AN15" s="7">
        <f t="shared" si="4"/>
        <v>0</v>
      </c>
      <c r="AO15" s="7">
        <f t="shared" si="4"/>
        <v>0</v>
      </c>
      <c r="AP15" s="7">
        <f t="shared" si="4"/>
        <v>0</v>
      </c>
      <c r="AQ15" s="7">
        <f t="shared" si="4"/>
        <v>0</v>
      </c>
      <c r="AR15" s="7">
        <f t="shared" si="4"/>
        <v>0</v>
      </c>
      <c r="AS15" s="7">
        <f t="shared" si="4"/>
        <v>0</v>
      </c>
      <c r="AT15" s="7">
        <f t="shared" si="4"/>
        <v>0</v>
      </c>
      <c r="AU15" s="7">
        <f t="shared" si="4"/>
        <v>0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7">
        <f t="shared" si="1"/>
        <v>20</v>
      </c>
      <c r="BF15" s="91"/>
      <c r="BG15" s="91"/>
      <c r="BH15" s="91"/>
      <c r="BI15" s="42"/>
      <c r="BJ15" s="42"/>
    </row>
    <row r="16" spans="1:62" s="19" customFormat="1" x14ac:dyDescent="0.2">
      <c r="A16" s="192"/>
      <c r="B16" s="202" t="s">
        <v>67</v>
      </c>
      <c r="C16" s="142" t="s">
        <v>83</v>
      </c>
      <c r="D16" s="11" t="s">
        <v>16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21">
        <f>SUM(E16:BD16)</f>
        <v>40</v>
      </c>
      <c r="BF16" s="91"/>
      <c r="BG16" s="91"/>
      <c r="BH16" s="91"/>
    </row>
    <row r="17" spans="1:62" s="19" customFormat="1" x14ac:dyDescent="0.2">
      <c r="A17" s="192"/>
      <c r="B17" s="203"/>
      <c r="C17" s="143"/>
      <c r="D17" s="11" t="s">
        <v>17</v>
      </c>
      <c r="E17" s="22">
        <v>2.5</v>
      </c>
      <c r="F17" s="22">
        <v>2.5</v>
      </c>
      <c r="G17" s="22">
        <v>2.5</v>
      </c>
      <c r="H17" s="22">
        <v>2.5</v>
      </c>
      <c r="I17" s="22">
        <v>2.5</v>
      </c>
      <c r="J17" s="22">
        <v>2.5</v>
      </c>
      <c r="K17" s="22">
        <v>2.5</v>
      </c>
      <c r="L17" s="22">
        <v>2.5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4"/>
      <c r="AQ17" s="4"/>
      <c r="AR17" s="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9">
        <f>SUM(E17:BD17)</f>
        <v>20</v>
      </c>
      <c r="BF17" s="91"/>
      <c r="BG17" s="91"/>
      <c r="BH17" s="91"/>
    </row>
    <row r="18" spans="1:62" s="2" customFormat="1" x14ac:dyDescent="0.2">
      <c r="A18" s="192"/>
      <c r="B18" s="200" t="s">
        <v>30</v>
      </c>
      <c r="C18" s="135" t="s">
        <v>205</v>
      </c>
      <c r="D18" s="78" t="s">
        <v>16</v>
      </c>
      <c r="E18" s="26">
        <f t="shared" ref="E18:T18" si="5">E20+E30+E35+E39+E47</f>
        <v>27</v>
      </c>
      <c r="F18" s="26">
        <f t="shared" si="5"/>
        <v>27</v>
      </c>
      <c r="G18" s="26">
        <f t="shared" si="5"/>
        <v>27</v>
      </c>
      <c r="H18" s="26">
        <f t="shared" si="5"/>
        <v>27</v>
      </c>
      <c r="I18" s="26">
        <f t="shared" si="5"/>
        <v>27</v>
      </c>
      <c r="J18" s="26">
        <f t="shared" si="5"/>
        <v>27</v>
      </c>
      <c r="K18" s="26">
        <f t="shared" si="5"/>
        <v>27</v>
      </c>
      <c r="L18" s="26">
        <f t="shared" si="5"/>
        <v>27</v>
      </c>
      <c r="M18" s="26">
        <f t="shared" si="5"/>
        <v>36</v>
      </c>
      <c r="N18" s="26">
        <f t="shared" si="5"/>
        <v>36</v>
      </c>
      <c r="O18" s="26">
        <f t="shared" si="5"/>
        <v>36</v>
      </c>
      <c r="P18" s="26">
        <f t="shared" si="5"/>
        <v>36</v>
      </c>
      <c r="Q18" s="26">
        <f t="shared" si="5"/>
        <v>36</v>
      </c>
      <c r="R18" s="26">
        <f t="shared" si="5"/>
        <v>36</v>
      </c>
      <c r="S18" s="26">
        <f t="shared" si="5"/>
        <v>36</v>
      </c>
      <c r="T18" s="26">
        <f t="shared" si="5"/>
        <v>36</v>
      </c>
      <c r="U18" s="26"/>
      <c r="V18" s="26"/>
      <c r="W18" s="26"/>
      <c r="X18" s="26">
        <f t="shared" ref="X18:AU18" si="6">X20+X30+X35+X39+X47</f>
        <v>32</v>
      </c>
      <c r="Y18" s="26">
        <f t="shared" si="6"/>
        <v>32</v>
      </c>
      <c r="Z18" s="26">
        <f t="shared" si="6"/>
        <v>32</v>
      </c>
      <c r="AA18" s="26">
        <f t="shared" si="6"/>
        <v>32</v>
      </c>
      <c r="AB18" s="26">
        <f t="shared" si="6"/>
        <v>32</v>
      </c>
      <c r="AC18" s="26">
        <f t="shared" si="6"/>
        <v>32</v>
      </c>
      <c r="AD18" s="26">
        <f t="shared" si="6"/>
        <v>32</v>
      </c>
      <c r="AE18" s="26">
        <f t="shared" si="6"/>
        <v>32</v>
      </c>
      <c r="AF18" s="26">
        <f t="shared" si="6"/>
        <v>32</v>
      </c>
      <c r="AG18" s="26">
        <f t="shared" si="6"/>
        <v>32</v>
      </c>
      <c r="AH18" s="26">
        <f t="shared" si="6"/>
        <v>32</v>
      </c>
      <c r="AI18" s="26">
        <f t="shared" si="6"/>
        <v>32</v>
      </c>
      <c r="AJ18" s="26">
        <f t="shared" si="6"/>
        <v>32</v>
      </c>
      <c r="AK18" s="26">
        <f t="shared" si="6"/>
        <v>32</v>
      </c>
      <c r="AL18" s="26">
        <f t="shared" si="6"/>
        <v>32</v>
      </c>
      <c r="AM18" s="26">
        <f t="shared" si="6"/>
        <v>32</v>
      </c>
      <c r="AN18" s="26">
        <f t="shared" si="6"/>
        <v>32</v>
      </c>
      <c r="AO18" s="26">
        <f t="shared" si="6"/>
        <v>32</v>
      </c>
      <c r="AP18" s="26">
        <f t="shared" si="6"/>
        <v>32</v>
      </c>
      <c r="AQ18" s="26">
        <f t="shared" si="6"/>
        <v>32</v>
      </c>
      <c r="AR18" s="26">
        <f t="shared" si="6"/>
        <v>36</v>
      </c>
      <c r="AS18" s="26">
        <f t="shared" si="6"/>
        <v>36</v>
      </c>
      <c r="AT18" s="26">
        <f t="shared" si="6"/>
        <v>36</v>
      </c>
      <c r="AU18" s="26">
        <f t="shared" si="6"/>
        <v>36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7">
        <f t="shared" si="1"/>
        <v>1288</v>
      </c>
      <c r="BF18" s="91"/>
      <c r="BG18" s="91"/>
      <c r="BH18" s="91"/>
      <c r="BI18" s="42"/>
      <c r="BJ18" s="42"/>
    </row>
    <row r="19" spans="1:62" s="2" customFormat="1" x14ac:dyDescent="0.2">
      <c r="A19" s="192"/>
      <c r="B19" s="201"/>
      <c r="C19" s="136"/>
      <c r="D19" s="78" t="s">
        <v>17</v>
      </c>
      <c r="E19" s="26">
        <f t="shared" ref="E19:T19" si="7">E21+E31+E36+E40+E48</f>
        <v>13.5</v>
      </c>
      <c r="F19" s="26">
        <f t="shared" si="7"/>
        <v>13.5</v>
      </c>
      <c r="G19" s="26">
        <f t="shared" si="7"/>
        <v>13.5</v>
      </c>
      <c r="H19" s="26">
        <f t="shared" si="7"/>
        <v>13.5</v>
      </c>
      <c r="I19" s="26">
        <f t="shared" si="7"/>
        <v>13.5</v>
      </c>
      <c r="J19" s="26">
        <f t="shared" si="7"/>
        <v>13.5</v>
      </c>
      <c r="K19" s="26">
        <f t="shared" si="7"/>
        <v>13.5</v>
      </c>
      <c r="L19" s="26">
        <f t="shared" si="7"/>
        <v>13.5</v>
      </c>
      <c r="M19" s="26">
        <f t="shared" si="7"/>
        <v>0</v>
      </c>
      <c r="N19" s="26">
        <f t="shared" si="7"/>
        <v>0</v>
      </c>
      <c r="O19" s="26">
        <f t="shared" si="7"/>
        <v>0</v>
      </c>
      <c r="P19" s="26">
        <f t="shared" si="7"/>
        <v>0</v>
      </c>
      <c r="Q19" s="26">
        <f t="shared" si="7"/>
        <v>0</v>
      </c>
      <c r="R19" s="26">
        <f t="shared" si="7"/>
        <v>0</v>
      </c>
      <c r="S19" s="26">
        <f t="shared" si="7"/>
        <v>0</v>
      </c>
      <c r="T19" s="26">
        <f t="shared" si="7"/>
        <v>0</v>
      </c>
      <c r="U19" s="26"/>
      <c r="V19" s="26"/>
      <c r="W19" s="26"/>
      <c r="X19" s="26">
        <f t="shared" ref="X19:AU19" si="8">X21+X31+X36+X40+X48</f>
        <v>16</v>
      </c>
      <c r="Y19" s="26">
        <f t="shared" si="8"/>
        <v>16</v>
      </c>
      <c r="Z19" s="26">
        <f t="shared" si="8"/>
        <v>16</v>
      </c>
      <c r="AA19" s="26">
        <f t="shared" si="8"/>
        <v>16</v>
      </c>
      <c r="AB19" s="26">
        <f t="shared" si="8"/>
        <v>16</v>
      </c>
      <c r="AC19" s="26">
        <f t="shared" si="8"/>
        <v>16</v>
      </c>
      <c r="AD19" s="26">
        <f t="shared" si="8"/>
        <v>16</v>
      </c>
      <c r="AE19" s="26">
        <f t="shared" si="8"/>
        <v>16</v>
      </c>
      <c r="AF19" s="26">
        <f t="shared" si="8"/>
        <v>16</v>
      </c>
      <c r="AG19" s="26">
        <f t="shared" si="8"/>
        <v>16</v>
      </c>
      <c r="AH19" s="26">
        <f t="shared" si="8"/>
        <v>16</v>
      </c>
      <c r="AI19" s="26">
        <f t="shared" si="8"/>
        <v>16</v>
      </c>
      <c r="AJ19" s="26">
        <f t="shared" si="8"/>
        <v>16</v>
      </c>
      <c r="AK19" s="26">
        <f t="shared" si="8"/>
        <v>16</v>
      </c>
      <c r="AL19" s="26">
        <f t="shared" si="8"/>
        <v>16</v>
      </c>
      <c r="AM19" s="26">
        <f t="shared" si="8"/>
        <v>16</v>
      </c>
      <c r="AN19" s="26">
        <f t="shared" si="8"/>
        <v>16</v>
      </c>
      <c r="AO19" s="26">
        <f t="shared" si="8"/>
        <v>16</v>
      </c>
      <c r="AP19" s="26">
        <f t="shared" si="8"/>
        <v>16</v>
      </c>
      <c r="AQ19" s="26">
        <f t="shared" si="8"/>
        <v>16</v>
      </c>
      <c r="AR19" s="26">
        <f t="shared" si="8"/>
        <v>0</v>
      </c>
      <c r="AS19" s="26">
        <f t="shared" si="8"/>
        <v>0</v>
      </c>
      <c r="AT19" s="26">
        <f t="shared" si="8"/>
        <v>0</v>
      </c>
      <c r="AU19" s="26">
        <f t="shared" si="8"/>
        <v>0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7">
        <f>BE21+BE31+BE36+BE40+BE48</f>
        <v>428</v>
      </c>
      <c r="BF19" s="91"/>
      <c r="BG19" s="91"/>
      <c r="BH19" s="91"/>
      <c r="BI19" s="42"/>
      <c r="BJ19" s="42"/>
    </row>
    <row r="20" spans="1:62" s="2" customFormat="1" x14ac:dyDescent="0.2">
      <c r="A20" s="192"/>
      <c r="B20" s="194" t="s">
        <v>31</v>
      </c>
      <c r="C20" s="180" t="s">
        <v>66</v>
      </c>
      <c r="D20" s="78" t="s">
        <v>16</v>
      </c>
      <c r="E20" s="7">
        <f>E22+E24+E26+E28</f>
        <v>0</v>
      </c>
      <c r="F20" s="7">
        <f t="shared" ref="F20:AU21" si="9">F22+F24+F26+F28</f>
        <v>0</v>
      </c>
      <c r="G20" s="7">
        <f t="shared" si="9"/>
        <v>0</v>
      </c>
      <c r="H20" s="7">
        <f t="shared" si="9"/>
        <v>0</v>
      </c>
      <c r="I20" s="7">
        <f t="shared" si="9"/>
        <v>0</v>
      </c>
      <c r="J20" s="7">
        <f t="shared" si="9"/>
        <v>0</v>
      </c>
      <c r="K20" s="7">
        <f t="shared" si="9"/>
        <v>0</v>
      </c>
      <c r="L20" s="7">
        <f t="shared" si="9"/>
        <v>0</v>
      </c>
      <c r="M20" s="7">
        <f t="shared" si="9"/>
        <v>0</v>
      </c>
      <c r="N20" s="7">
        <f t="shared" si="9"/>
        <v>0</v>
      </c>
      <c r="O20" s="7">
        <f t="shared" si="9"/>
        <v>0</v>
      </c>
      <c r="P20" s="7">
        <f t="shared" si="9"/>
        <v>0</v>
      </c>
      <c r="Q20" s="7">
        <f t="shared" si="9"/>
        <v>0</v>
      </c>
      <c r="R20" s="7">
        <f t="shared" si="9"/>
        <v>0</v>
      </c>
      <c r="S20" s="7">
        <f t="shared" si="9"/>
        <v>0</v>
      </c>
      <c r="T20" s="7">
        <f t="shared" si="9"/>
        <v>0</v>
      </c>
      <c r="U20" s="7"/>
      <c r="V20" s="7"/>
      <c r="W20" s="7"/>
      <c r="X20" s="7">
        <f t="shared" si="9"/>
        <v>8</v>
      </c>
      <c r="Y20" s="7">
        <f t="shared" si="9"/>
        <v>8</v>
      </c>
      <c r="Z20" s="7">
        <f t="shared" si="9"/>
        <v>8</v>
      </c>
      <c r="AA20" s="7">
        <f t="shared" si="9"/>
        <v>8</v>
      </c>
      <c r="AB20" s="7">
        <f t="shared" si="9"/>
        <v>8</v>
      </c>
      <c r="AC20" s="7">
        <f t="shared" si="9"/>
        <v>8</v>
      </c>
      <c r="AD20" s="7">
        <f t="shared" si="9"/>
        <v>8</v>
      </c>
      <c r="AE20" s="7">
        <f t="shared" si="9"/>
        <v>8</v>
      </c>
      <c r="AF20" s="7">
        <f t="shared" si="9"/>
        <v>8</v>
      </c>
      <c r="AG20" s="7">
        <f t="shared" si="9"/>
        <v>8</v>
      </c>
      <c r="AH20" s="7">
        <f t="shared" si="9"/>
        <v>8</v>
      </c>
      <c r="AI20" s="7">
        <f t="shared" si="9"/>
        <v>8</v>
      </c>
      <c r="AJ20" s="7">
        <f t="shared" si="9"/>
        <v>8</v>
      </c>
      <c r="AK20" s="7">
        <f t="shared" si="9"/>
        <v>8</v>
      </c>
      <c r="AL20" s="7">
        <f t="shared" si="9"/>
        <v>8</v>
      </c>
      <c r="AM20" s="7">
        <f t="shared" si="9"/>
        <v>8</v>
      </c>
      <c r="AN20" s="7">
        <f t="shared" si="9"/>
        <v>8</v>
      </c>
      <c r="AO20" s="7">
        <f t="shared" si="9"/>
        <v>8</v>
      </c>
      <c r="AP20" s="7">
        <f t="shared" si="9"/>
        <v>8</v>
      </c>
      <c r="AQ20" s="7">
        <f t="shared" si="9"/>
        <v>8</v>
      </c>
      <c r="AR20" s="7">
        <f t="shared" si="9"/>
        <v>0</v>
      </c>
      <c r="AS20" s="7">
        <f t="shared" si="9"/>
        <v>0</v>
      </c>
      <c r="AT20" s="7">
        <f t="shared" si="9"/>
        <v>0</v>
      </c>
      <c r="AU20" s="7">
        <f t="shared" si="9"/>
        <v>0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7">
        <f>BE22+BE26+BE28</f>
        <v>100</v>
      </c>
      <c r="BF20" s="91"/>
      <c r="BG20" s="91"/>
      <c r="BH20" s="91"/>
      <c r="BI20" s="42"/>
      <c r="BJ20" s="42"/>
    </row>
    <row r="21" spans="1:62" s="2" customFormat="1" x14ac:dyDescent="0.2">
      <c r="A21" s="192"/>
      <c r="B21" s="194"/>
      <c r="C21" s="180"/>
      <c r="D21" s="78" t="s">
        <v>17</v>
      </c>
      <c r="E21" s="7">
        <f>E23+E25+E27+E29</f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si="9"/>
        <v>0</v>
      </c>
      <c r="J21" s="7">
        <f t="shared" si="9"/>
        <v>0</v>
      </c>
      <c r="K21" s="7">
        <f t="shared" si="9"/>
        <v>0</v>
      </c>
      <c r="L21" s="7">
        <f t="shared" si="9"/>
        <v>0</v>
      </c>
      <c r="M21" s="7">
        <f t="shared" si="9"/>
        <v>0</v>
      </c>
      <c r="N21" s="7">
        <f t="shared" si="9"/>
        <v>0</v>
      </c>
      <c r="O21" s="7">
        <f t="shared" si="9"/>
        <v>0</v>
      </c>
      <c r="P21" s="7">
        <f t="shared" si="9"/>
        <v>0</v>
      </c>
      <c r="Q21" s="7">
        <f t="shared" si="9"/>
        <v>0</v>
      </c>
      <c r="R21" s="7">
        <f t="shared" si="9"/>
        <v>0</v>
      </c>
      <c r="S21" s="7">
        <f t="shared" si="9"/>
        <v>0</v>
      </c>
      <c r="T21" s="7">
        <f t="shared" si="9"/>
        <v>0</v>
      </c>
      <c r="U21" s="7"/>
      <c r="V21" s="7"/>
      <c r="W21" s="7"/>
      <c r="X21" s="7">
        <f t="shared" si="9"/>
        <v>4</v>
      </c>
      <c r="Y21" s="7">
        <f t="shared" si="9"/>
        <v>4</v>
      </c>
      <c r="Z21" s="7">
        <f t="shared" si="9"/>
        <v>4</v>
      </c>
      <c r="AA21" s="7">
        <f t="shared" si="9"/>
        <v>4</v>
      </c>
      <c r="AB21" s="7">
        <f t="shared" si="9"/>
        <v>4</v>
      </c>
      <c r="AC21" s="7">
        <f t="shared" si="9"/>
        <v>4</v>
      </c>
      <c r="AD21" s="7">
        <f t="shared" si="9"/>
        <v>4</v>
      </c>
      <c r="AE21" s="7">
        <f t="shared" si="9"/>
        <v>4</v>
      </c>
      <c r="AF21" s="7">
        <f t="shared" si="9"/>
        <v>4</v>
      </c>
      <c r="AG21" s="7">
        <f t="shared" si="9"/>
        <v>4</v>
      </c>
      <c r="AH21" s="7">
        <f t="shared" si="9"/>
        <v>4</v>
      </c>
      <c r="AI21" s="7">
        <f t="shared" si="9"/>
        <v>4</v>
      </c>
      <c r="AJ21" s="7">
        <f t="shared" si="9"/>
        <v>4</v>
      </c>
      <c r="AK21" s="7">
        <f t="shared" si="9"/>
        <v>4</v>
      </c>
      <c r="AL21" s="7">
        <f t="shared" si="9"/>
        <v>4</v>
      </c>
      <c r="AM21" s="7">
        <f t="shared" si="9"/>
        <v>4</v>
      </c>
      <c r="AN21" s="7">
        <f t="shared" si="9"/>
        <v>4</v>
      </c>
      <c r="AO21" s="7">
        <f t="shared" si="9"/>
        <v>4</v>
      </c>
      <c r="AP21" s="7">
        <f t="shared" si="9"/>
        <v>4</v>
      </c>
      <c r="AQ21" s="7">
        <f t="shared" si="9"/>
        <v>4</v>
      </c>
      <c r="AR21" s="7">
        <f t="shared" si="9"/>
        <v>0</v>
      </c>
      <c r="AS21" s="7">
        <f t="shared" si="9"/>
        <v>0</v>
      </c>
      <c r="AT21" s="7">
        <f t="shared" si="9"/>
        <v>0</v>
      </c>
      <c r="AU21" s="7">
        <f t="shared" si="9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7">
        <f t="shared" si="1"/>
        <v>80</v>
      </c>
      <c r="BF21" s="91"/>
      <c r="BG21" s="91"/>
      <c r="BH21" s="91"/>
      <c r="BI21" s="42"/>
      <c r="BJ21" s="42"/>
    </row>
    <row r="22" spans="1:62" s="49" customFormat="1" ht="12.75" customHeight="1" x14ac:dyDescent="0.2">
      <c r="A22" s="192"/>
      <c r="B22" s="144" t="s">
        <v>134</v>
      </c>
      <c r="C22" s="142" t="s">
        <v>135</v>
      </c>
      <c r="D22" s="53" t="s">
        <v>16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>
        <v>3</v>
      </c>
      <c r="Y22" s="18">
        <v>3</v>
      </c>
      <c r="Z22" s="18">
        <v>3</v>
      </c>
      <c r="AA22" s="18">
        <v>3</v>
      </c>
      <c r="AB22" s="18">
        <v>3</v>
      </c>
      <c r="AC22" s="18">
        <v>3</v>
      </c>
      <c r="AD22" s="18">
        <v>3</v>
      </c>
      <c r="AE22" s="18">
        <v>3</v>
      </c>
      <c r="AF22" s="18">
        <v>3</v>
      </c>
      <c r="AG22" s="18">
        <v>3</v>
      </c>
      <c r="AH22" s="18">
        <v>3</v>
      </c>
      <c r="AI22" s="18">
        <v>3</v>
      </c>
      <c r="AJ22" s="18">
        <v>3</v>
      </c>
      <c r="AK22" s="18">
        <v>3</v>
      </c>
      <c r="AL22" s="18">
        <v>3</v>
      </c>
      <c r="AM22" s="18">
        <v>3</v>
      </c>
      <c r="AN22" s="18">
        <v>3</v>
      </c>
      <c r="AO22" s="18">
        <v>3</v>
      </c>
      <c r="AP22" s="18">
        <v>3</v>
      </c>
      <c r="AQ22" s="18">
        <v>3</v>
      </c>
      <c r="AR22" s="72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40">
        <f t="shared" si="1"/>
        <v>60</v>
      </c>
      <c r="BF22" s="91"/>
      <c r="BG22" s="91"/>
      <c r="BH22" s="91"/>
    </row>
    <row r="23" spans="1:62" s="49" customFormat="1" x14ac:dyDescent="0.2">
      <c r="A23" s="192"/>
      <c r="B23" s="144"/>
      <c r="C23" s="143"/>
      <c r="D23" s="53" t="s">
        <v>17</v>
      </c>
      <c r="E23" s="40"/>
      <c r="F23" s="40"/>
      <c r="G23" s="40"/>
      <c r="H23" s="40"/>
      <c r="I23" s="40"/>
      <c r="J23" s="40"/>
      <c r="K23" s="40"/>
      <c r="L23" s="40"/>
      <c r="M23" s="40"/>
      <c r="N23" s="28"/>
      <c r="O23" s="28"/>
      <c r="P23" s="28"/>
      <c r="Q23" s="28"/>
      <c r="R23" s="28"/>
      <c r="S23" s="18"/>
      <c r="T23" s="18"/>
      <c r="U23" s="18"/>
      <c r="V23" s="18"/>
      <c r="W23" s="18"/>
      <c r="X23" s="28">
        <v>1.5</v>
      </c>
      <c r="Y23" s="28">
        <v>1.5</v>
      </c>
      <c r="Z23" s="28">
        <v>1.5</v>
      </c>
      <c r="AA23" s="28">
        <v>1.5</v>
      </c>
      <c r="AB23" s="28">
        <v>1.5</v>
      </c>
      <c r="AC23" s="28">
        <v>1.5</v>
      </c>
      <c r="AD23" s="28">
        <v>1.5</v>
      </c>
      <c r="AE23" s="28">
        <v>1.5</v>
      </c>
      <c r="AF23" s="28">
        <v>1.5</v>
      </c>
      <c r="AG23" s="28">
        <v>1.5</v>
      </c>
      <c r="AH23" s="28">
        <v>1.5</v>
      </c>
      <c r="AI23" s="28">
        <v>1.5</v>
      </c>
      <c r="AJ23" s="28">
        <v>1.5</v>
      </c>
      <c r="AK23" s="28">
        <v>1.5</v>
      </c>
      <c r="AL23" s="28">
        <v>1.5</v>
      </c>
      <c r="AM23" s="28">
        <v>1.5</v>
      </c>
      <c r="AN23" s="28">
        <v>1.5</v>
      </c>
      <c r="AO23" s="28">
        <v>1.5</v>
      </c>
      <c r="AP23" s="28">
        <v>1.5</v>
      </c>
      <c r="AQ23" s="28">
        <v>1.5</v>
      </c>
      <c r="AR23" s="7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48">
        <f t="shared" si="1"/>
        <v>30</v>
      </c>
      <c r="BF23" s="91"/>
      <c r="BG23" s="91"/>
      <c r="BH23" s="91"/>
    </row>
    <row r="24" spans="1:62" s="49" customFormat="1" x14ac:dyDescent="0.2">
      <c r="A24" s="192"/>
      <c r="B24" s="204" t="s">
        <v>124</v>
      </c>
      <c r="C24" s="142" t="s">
        <v>133</v>
      </c>
      <c r="D24" s="53" t="s">
        <v>16</v>
      </c>
      <c r="E24" s="40"/>
      <c r="F24" s="40"/>
      <c r="G24" s="40"/>
      <c r="H24" s="40"/>
      <c r="I24" s="40"/>
      <c r="J24" s="40"/>
      <c r="K24" s="40"/>
      <c r="L24" s="40"/>
      <c r="M24" s="40"/>
      <c r="N24" s="28"/>
      <c r="O24" s="28"/>
      <c r="P24" s="28"/>
      <c r="Q24" s="28"/>
      <c r="R24" s="28"/>
      <c r="S24" s="18"/>
      <c r="T24" s="18"/>
      <c r="U24" s="18"/>
      <c r="V24" s="18"/>
      <c r="W24" s="18"/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3</v>
      </c>
      <c r="AH24" s="18">
        <v>3</v>
      </c>
      <c r="AI24" s="18">
        <v>3</v>
      </c>
      <c r="AJ24" s="18">
        <v>3</v>
      </c>
      <c r="AK24" s="18">
        <v>3</v>
      </c>
      <c r="AL24" s="18">
        <v>3</v>
      </c>
      <c r="AM24" s="18">
        <v>3</v>
      </c>
      <c r="AN24" s="18">
        <v>3</v>
      </c>
      <c r="AO24" s="18">
        <v>3</v>
      </c>
      <c r="AP24" s="18">
        <v>3</v>
      </c>
      <c r="AQ24" s="18">
        <v>3</v>
      </c>
      <c r="AR24" s="7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40">
        <f t="shared" si="1"/>
        <v>60</v>
      </c>
      <c r="BF24" s="91"/>
      <c r="BG24" s="91"/>
      <c r="BH24" s="91"/>
    </row>
    <row r="25" spans="1:62" s="19" customFormat="1" x14ac:dyDescent="0.2">
      <c r="A25" s="192"/>
      <c r="B25" s="204"/>
      <c r="C25" s="143"/>
      <c r="D25" s="11" t="s">
        <v>17</v>
      </c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2"/>
      <c r="Q25" s="22"/>
      <c r="R25" s="22"/>
      <c r="S25" s="4"/>
      <c r="T25" s="4"/>
      <c r="U25" s="4"/>
      <c r="V25" s="4"/>
      <c r="W25" s="4"/>
      <c r="X25" s="22">
        <v>1.5</v>
      </c>
      <c r="Y25" s="22">
        <v>1.5</v>
      </c>
      <c r="Z25" s="22">
        <v>1.5</v>
      </c>
      <c r="AA25" s="22">
        <v>1.5</v>
      </c>
      <c r="AB25" s="22">
        <v>1.5</v>
      </c>
      <c r="AC25" s="22">
        <v>1.5</v>
      </c>
      <c r="AD25" s="22">
        <v>1.5</v>
      </c>
      <c r="AE25" s="22">
        <v>1.5</v>
      </c>
      <c r="AF25" s="22">
        <v>1.5</v>
      </c>
      <c r="AG25" s="22">
        <v>1.5</v>
      </c>
      <c r="AH25" s="22">
        <v>1.5</v>
      </c>
      <c r="AI25" s="22">
        <v>1.5</v>
      </c>
      <c r="AJ25" s="22">
        <v>1.5</v>
      </c>
      <c r="AK25" s="22">
        <v>1.5</v>
      </c>
      <c r="AL25" s="22">
        <v>1.5</v>
      </c>
      <c r="AM25" s="22">
        <v>1.5</v>
      </c>
      <c r="AN25" s="22">
        <v>1.5</v>
      </c>
      <c r="AO25" s="22">
        <v>1.5</v>
      </c>
      <c r="AP25" s="22">
        <v>1.5</v>
      </c>
      <c r="AQ25" s="22">
        <v>1.5</v>
      </c>
      <c r="AR25" s="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9">
        <f t="shared" si="1"/>
        <v>30</v>
      </c>
      <c r="BF25" s="91"/>
      <c r="BG25" s="91"/>
      <c r="BH25" s="91"/>
    </row>
    <row r="26" spans="1:62" s="19" customFormat="1" x14ac:dyDescent="0.2">
      <c r="A26" s="192"/>
      <c r="B26" s="204" t="s">
        <v>153</v>
      </c>
      <c r="C26" s="142" t="s">
        <v>112</v>
      </c>
      <c r="D26" s="11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2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  <c r="AI26" s="4">
        <v>2</v>
      </c>
      <c r="AJ26" s="4">
        <v>2</v>
      </c>
      <c r="AK26" s="4">
        <v>2</v>
      </c>
      <c r="AL26" s="4">
        <v>2</v>
      </c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5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21">
        <f t="shared" si="1"/>
        <v>40</v>
      </c>
      <c r="BF26" s="91"/>
      <c r="BG26" s="91"/>
      <c r="BH26" s="91"/>
    </row>
    <row r="27" spans="1:62" s="19" customFormat="1" x14ac:dyDescent="0.2">
      <c r="A27" s="192"/>
      <c r="B27" s="204"/>
      <c r="C27" s="143"/>
      <c r="D27" s="11" t="s">
        <v>17</v>
      </c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2"/>
      <c r="Q27" s="22"/>
      <c r="R27" s="22"/>
      <c r="S27" s="4"/>
      <c r="T27" s="4"/>
      <c r="U27" s="4"/>
      <c r="V27" s="4"/>
      <c r="W27" s="4"/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5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9">
        <f t="shared" si="1"/>
        <v>20</v>
      </c>
      <c r="BF27" s="91"/>
      <c r="BG27" s="91"/>
      <c r="BH27" s="91"/>
    </row>
    <row r="28" spans="1:62" s="19" customFormat="1" hidden="1" x14ac:dyDescent="0.2">
      <c r="A28" s="192"/>
      <c r="B28" s="184"/>
      <c r="C28" s="205"/>
      <c r="D28" s="11" t="s">
        <v>16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4"/>
      <c r="AT28" s="4"/>
      <c r="AU28" s="4"/>
      <c r="AV28" s="15"/>
      <c r="AW28" s="4"/>
      <c r="AX28" s="4"/>
      <c r="AY28" s="4"/>
      <c r="AZ28" s="4"/>
      <c r="BA28" s="4"/>
      <c r="BB28" s="4"/>
      <c r="BC28" s="4"/>
      <c r="BD28" s="4"/>
      <c r="BE28" s="21">
        <f t="shared" si="1"/>
        <v>0</v>
      </c>
      <c r="BF28" s="91"/>
      <c r="BG28" s="91"/>
      <c r="BH28" s="91"/>
    </row>
    <row r="29" spans="1:62" s="19" customFormat="1" hidden="1" x14ac:dyDescent="0.2">
      <c r="A29" s="192"/>
      <c r="B29" s="184"/>
      <c r="C29" s="206"/>
      <c r="D29" s="11" t="s">
        <v>17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"/>
      <c r="V29" s="4"/>
      <c r="W29" s="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4"/>
      <c r="AQ29" s="4"/>
      <c r="AR29" s="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9">
        <f t="shared" si="1"/>
        <v>0</v>
      </c>
      <c r="BF29" s="91"/>
      <c r="BG29" s="91"/>
      <c r="BH29" s="91"/>
    </row>
    <row r="30" spans="1:62" s="2" customFormat="1" ht="12.75" customHeight="1" x14ac:dyDescent="0.2">
      <c r="A30" s="192"/>
      <c r="B30" s="200" t="s">
        <v>33</v>
      </c>
      <c r="C30" s="180" t="s">
        <v>152</v>
      </c>
      <c r="D30" s="27" t="s">
        <v>16</v>
      </c>
      <c r="E30" s="7">
        <f>E32+E34</f>
        <v>3</v>
      </c>
      <c r="F30" s="7">
        <f t="shared" ref="F30:AU30" si="10">F32+F34</f>
        <v>3</v>
      </c>
      <c r="G30" s="7">
        <f t="shared" si="10"/>
        <v>3</v>
      </c>
      <c r="H30" s="7">
        <f t="shared" si="10"/>
        <v>3</v>
      </c>
      <c r="I30" s="7">
        <f t="shared" si="10"/>
        <v>3</v>
      </c>
      <c r="J30" s="7">
        <f t="shared" si="10"/>
        <v>3</v>
      </c>
      <c r="K30" s="7">
        <f t="shared" si="10"/>
        <v>3</v>
      </c>
      <c r="L30" s="7">
        <f t="shared" si="10"/>
        <v>3</v>
      </c>
      <c r="M30" s="7">
        <f t="shared" si="10"/>
        <v>36</v>
      </c>
      <c r="N30" s="7">
        <f t="shared" si="10"/>
        <v>36</v>
      </c>
      <c r="O30" s="7">
        <f t="shared" si="10"/>
        <v>36</v>
      </c>
      <c r="P30" s="7">
        <f t="shared" si="10"/>
        <v>36</v>
      </c>
      <c r="Q30" s="7">
        <f t="shared" si="10"/>
        <v>0</v>
      </c>
      <c r="R30" s="7">
        <f t="shared" si="10"/>
        <v>0</v>
      </c>
      <c r="S30" s="7">
        <f t="shared" si="10"/>
        <v>0</v>
      </c>
      <c r="T30" s="7">
        <f t="shared" si="10"/>
        <v>0</v>
      </c>
      <c r="U30" s="7"/>
      <c r="V30" s="7"/>
      <c r="W30" s="7"/>
      <c r="X30" s="7">
        <f t="shared" si="10"/>
        <v>0</v>
      </c>
      <c r="Y30" s="7">
        <f t="shared" si="10"/>
        <v>0</v>
      </c>
      <c r="Z30" s="7">
        <f t="shared" si="10"/>
        <v>0</v>
      </c>
      <c r="AA30" s="7">
        <f t="shared" si="10"/>
        <v>0</v>
      </c>
      <c r="AB30" s="7">
        <f t="shared" si="10"/>
        <v>0</v>
      </c>
      <c r="AC30" s="7">
        <f t="shared" si="10"/>
        <v>0</v>
      </c>
      <c r="AD30" s="7">
        <f t="shared" si="10"/>
        <v>0</v>
      </c>
      <c r="AE30" s="7">
        <f t="shared" si="10"/>
        <v>0</v>
      </c>
      <c r="AF30" s="7">
        <f t="shared" si="10"/>
        <v>0</v>
      </c>
      <c r="AG30" s="7">
        <f t="shared" si="10"/>
        <v>0</v>
      </c>
      <c r="AH30" s="7">
        <f t="shared" si="10"/>
        <v>0</v>
      </c>
      <c r="AI30" s="7">
        <f t="shared" si="10"/>
        <v>0</v>
      </c>
      <c r="AJ30" s="7">
        <f t="shared" si="10"/>
        <v>0</v>
      </c>
      <c r="AK30" s="7">
        <f t="shared" si="10"/>
        <v>0</v>
      </c>
      <c r="AL30" s="7">
        <f t="shared" si="10"/>
        <v>0</v>
      </c>
      <c r="AM30" s="7">
        <f t="shared" si="10"/>
        <v>0</v>
      </c>
      <c r="AN30" s="7">
        <f t="shared" si="10"/>
        <v>0</v>
      </c>
      <c r="AO30" s="7">
        <f t="shared" si="10"/>
        <v>0</v>
      </c>
      <c r="AP30" s="7">
        <f t="shared" si="10"/>
        <v>0</v>
      </c>
      <c r="AQ30" s="7">
        <f t="shared" si="10"/>
        <v>0</v>
      </c>
      <c r="AR30" s="7">
        <f t="shared" si="10"/>
        <v>0</v>
      </c>
      <c r="AS30" s="7">
        <f t="shared" si="10"/>
        <v>0</v>
      </c>
      <c r="AT30" s="7">
        <f t="shared" si="10"/>
        <v>0</v>
      </c>
      <c r="AU30" s="7">
        <f t="shared" si="10"/>
        <v>0</v>
      </c>
      <c r="AV30" s="7"/>
      <c r="AW30" s="7"/>
      <c r="AX30" s="7"/>
      <c r="AY30" s="7"/>
      <c r="AZ30" s="7"/>
      <c r="BA30" s="7"/>
      <c r="BB30" s="7"/>
      <c r="BC30" s="7"/>
      <c r="BD30" s="7"/>
      <c r="BE30" s="7">
        <f t="shared" si="1"/>
        <v>168</v>
      </c>
      <c r="BF30" s="91"/>
      <c r="BG30" s="91"/>
      <c r="BH30" s="91"/>
      <c r="BI30" s="42"/>
      <c r="BJ30" s="42"/>
    </row>
    <row r="31" spans="1:62" s="2" customFormat="1" ht="16.5" customHeight="1" x14ac:dyDescent="0.2">
      <c r="A31" s="192"/>
      <c r="B31" s="201"/>
      <c r="C31" s="180"/>
      <c r="D31" s="27" t="s">
        <v>17</v>
      </c>
      <c r="E31" s="7">
        <f>E33</f>
        <v>1.5</v>
      </c>
      <c r="F31" s="7">
        <f t="shared" ref="F31:AU31" si="11">F33</f>
        <v>1.5</v>
      </c>
      <c r="G31" s="7">
        <f t="shared" si="11"/>
        <v>1.5</v>
      </c>
      <c r="H31" s="7">
        <f t="shared" si="11"/>
        <v>1.5</v>
      </c>
      <c r="I31" s="7">
        <f t="shared" si="11"/>
        <v>1.5</v>
      </c>
      <c r="J31" s="7">
        <f t="shared" si="11"/>
        <v>1.5</v>
      </c>
      <c r="K31" s="7">
        <f t="shared" si="11"/>
        <v>1.5</v>
      </c>
      <c r="L31" s="7">
        <f t="shared" si="11"/>
        <v>1.5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si="11"/>
        <v>0</v>
      </c>
      <c r="Q31" s="7">
        <f t="shared" si="11"/>
        <v>0</v>
      </c>
      <c r="R31" s="7">
        <f t="shared" si="11"/>
        <v>0</v>
      </c>
      <c r="S31" s="7">
        <f t="shared" si="11"/>
        <v>0</v>
      </c>
      <c r="T31" s="7">
        <f t="shared" si="11"/>
        <v>0</v>
      </c>
      <c r="U31" s="7"/>
      <c r="V31" s="7"/>
      <c r="W31" s="7"/>
      <c r="X31" s="7">
        <f t="shared" si="11"/>
        <v>0</v>
      </c>
      <c r="Y31" s="7">
        <f t="shared" si="11"/>
        <v>0</v>
      </c>
      <c r="Z31" s="7">
        <f t="shared" si="11"/>
        <v>0</v>
      </c>
      <c r="AA31" s="7">
        <f t="shared" si="11"/>
        <v>0</v>
      </c>
      <c r="AB31" s="7">
        <f t="shared" si="11"/>
        <v>0</v>
      </c>
      <c r="AC31" s="7">
        <f t="shared" si="11"/>
        <v>0</v>
      </c>
      <c r="AD31" s="7">
        <f t="shared" si="11"/>
        <v>0</v>
      </c>
      <c r="AE31" s="7">
        <f t="shared" si="11"/>
        <v>0</v>
      </c>
      <c r="AF31" s="7">
        <f t="shared" si="11"/>
        <v>0</v>
      </c>
      <c r="AG31" s="7">
        <f t="shared" si="11"/>
        <v>0</v>
      </c>
      <c r="AH31" s="7">
        <f t="shared" si="11"/>
        <v>0</v>
      </c>
      <c r="AI31" s="7">
        <f t="shared" si="11"/>
        <v>0</v>
      </c>
      <c r="AJ31" s="7">
        <f t="shared" si="11"/>
        <v>0</v>
      </c>
      <c r="AK31" s="7">
        <f t="shared" si="11"/>
        <v>0</v>
      </c>
      <c r="AL31" s="7">
        <f t="shared" si="11"/>
        <v>0</v>
      </c>
      <c r="AM31" s="7">
        <f t="shared" si="11"/>
        <v>0</v>
      </c>
      <c r="AN31" s="7">
        <f t="shared" si="11"/>
        <v>0</v>
      </c>
      <c r="AO31" s="7">
        <f t="shared" si="11"/>
        <v>0</v>
      </c>
      <c r="AP31" s="7">
        <f t="shared" si="11"/>
        <v>0</v>
      </c>
      <c r="AQ31" s="7">
        <f t="shared" si="11"/>
        <v>0</v>
      </c>
      <c r="AR31" s="7">
        <f t="shared" si="11"/>
        <v>0</v>
      </c>
      <c r="AS31" s="7">
        <f t="shared" si="11"/>
        <v>0</v>
      </c>
      <c r="AT31" s="7">
        <f t="shared" si="11"/>
        <v>0</v>
      </c>
      <c r="AU31" s="7">
        <f t="shared" si="11"/>
        <v>0</v>
      </c>
      <c r="AV31" s="7"/>
      <c r="AW31" s="7"/>
      <c r="AX31" s="7"/>
      <c r="AY31" s="7"/>
      <c r="AZ31" s="7"/>
      <c r="BA31" s="7"/>
      <c r="BB31" s="7"/>
      <c r="BC31" s="7"/>
      <c r="BD31" s="7"/>
      <c r="BE31" s="7">
        <f t="shared" si="1"/>
        <v>12</v>
      </c>
      <c r="BF31" s="91"/>
      <c r="BG31" s="91"/>
      <c r="BH31" s="91"/>
      <c r="BI31" s="42"/>
      <c r="BJ31" s="42"/>
    </row>
    <row r="32" spans="1:62" s="19" customFormat="1" ht="12.75" customHeight="1" x14ac:dyDescent="0.2">
      <c r="A32" s="192"/>
      <c r="B32" s="202" t="s">
        <v>34</v>
      </c>
      <c r="C32" s="142" t="s">
        <v>131</v>
      </c>
      <c r="D32" s="11" t="s">
        <v>16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/>
      <c r="N32" s="4"/>
      <c r="O32" s="4"/>
      <c r="P32" s="4"/>
      <c r="Q32" s="4"/>
      <c r="R32" s="4"/>
      <c r="S32" s="4"/>
      <c r="T32" s="4"/>
      <c r="U32" s="13"/>
      <c r="V32" s="13"/>
      <c r="W32" s="13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13"/>
      <c r="AQ32" s="13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21">
        <f t="shared" si="1"/>
        <v>24</v>
      </c>
      <c r="BF32" s="91"/>
      <c r="BG32" s="91"/>
      <c r="BH32" s="91"/>
    </row>
    <row r="33" spans="1:62" s="19" customFormat="1" x14ac:dyDescent="0.2">
      <c r="A33" s="192"/>
      <c r="B33" s="203"/>
      <c r="C33" s="143"/>
      <c r="D33" s="11" t="s">
        <v>17</v>
      </c>
      <c r="E33" s="22">
        <v>1.5</v>
      </c>
      <c r="F33" s="22">
        <v>1.5</v>
      </c>
      <c r="G33" s="22">
        <v>1.5</v>
      </c>
      <c r="H33" s="22">
        <v>1.5</v>
      </c>
      <c r="I33" s="22">
        <v>1.5</v>
      </c>
      <c r="J33" s="22">
        <v>1.5</v>
      </c>
      <c r="K33" s="22">
        <v>1.5</v>
      </c>
      <c r="L33" s="22">
        <v>1.5</v>
      </c>
      <c r="M33" s="21"/>
      <c r="N33" s="22"/>
      <c r="O33" s="22"/>
      <c r="P33" s="22"/>
      <c r="Q33" s="22"/>
      <c r="R33" s="22"/>
      <c r="S33" s="21"/>
      <c r="T33" s="21"/>
      <c r="U33" s="13"/>
      <c r="V33" s="13"/>
      <c r="W33" s="1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13"/>
      <c r="AQ33" s="1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9">
        <f t="shared" si="1"/>
        <v>12</v>
      </c>
      <c r="BF33" s="91"/>
      <c r="BG33" s="91"/>
      <c r="BH33" s="91"/>
    </row>
    <row r="34" spans="1:62" s="19" customFormat="1" ht="16.5" x14ac:dyDescent="0.2">
      <c r="A34" s="192"/>
      <c r="B34" s="11" t="s">
        <v>113</v>
      </c>
      <c r="C34" s="33" t="s">
        <v>85</v>
      </c>
      <c r="D34" s="11" t="s">
        <v>16</v>
      </c>
      <c r="E34" s="4"/>
      <c r="F34" s="4"/>
      <c r="G34" s="4"/>
      <c r="H34" s="4"/>
      <c r="I34" s="4"/>
      <c r="J34" s="4"/>
      <c r="K34" s="4"/>
      <c r="L34" s="13"/>
      <c r="M34" s="13">
        <v>36</v>
      </c>
      <c r="N34" s="13">
        <v>36</v>
      </c>
      <c r="O34" s="13">
        <v>36</v>
      </c>
      <c r="P34" s="13">
        <v>36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4"/>
      <c r="AI34" s="4"/>
      <c r="AJ34" s="4"/>
      <c r="AK34" s="4"/>
      <c r="AL34" s="1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21">
        <f t="shared" si="1"/>
        <v>144</v>
      </c>
      <c r="BF34" s="91"/>
      <c r="BG34" s="91"/>
      <c r="BH34" s="91"/>
    </row>
    <row r="35" spans="1:62" x14ac:dyDescent="0.2">
      <c r="A35" s="192"/>
      <c r="B35" s="200" t="s">
        <v>35</v>
      </c>
      <c r="C35" s="135" t="s">
        <v>154</v>
      </c>
      <c r="D35" s="78" t="s">
        <v>16</v>
      </c>
      <c r="E35" s="14">
        <f>E37</f>
        <v>4</v>
      </c>
      <c r="F35" s="14">
        <f t="shared" ref="F35:AU35" si="12">F37</f>
        <v>4</v>
      </c>
      <c r="G35" s="14">
        <f t="shared" si="12"/>
        <v>4</v>
      </c>
      <c r="H35" s="14">
        <f t="shared" si="12"/>
        <v>4</v>
      </c>
      <c r="I35" s="14">
        <f t="shared" si="12"/>
        <v>4</v>
      </c>
      <c r="J35" s="14">
        <f t="shared" si="12"/>
        <v>4</v>
      </c>
      <c r="K35" s="14">
        <f t="shared" si="12"/>
        <v>4</v>
      </c>
      <c r="L35" s="14">
        <f t="shared" si="12"/>
        <v>4</v>
      </c>
      <c r="M35" s="14">
        <f t="shared" si="12"/>
        <v>0</v>
      </c>
      <c r="N35" s="14">
        <f t="shared" si="12"/>
        <v>0</v>
      </c>
      <c r="O35" s="14">
        <f t="shared" si="12"/>
        <v>0</v>
      </c>
      <c r="P35" s="14">
        <f t="shared" si="12"/>
        <v>0</v>
      </c>
      <c r="Q35" s="14">
        <f t="shared" si="12"/>
        <v>0</v>
      </c>
      <c r="R35" s="14">
        <f t="shared" si="12"/>
        <v>0</v>
      </c>
      <c r="S35" s="14">
        <f t="shared" si="12"/>
        <v>0</v>
      </c>
      <c r="T35" s="14">
        <f t="shared" si="12"/>
        <v>0</v>
      </c>
      <c r="U35" s="14"/>
      <c r="V35" s="14"/>
      <c r="W35" s="14"/>
      <c r="X35" s="14">
        <f t="shared" si="12"/>
        <v>4</v>
      </c>
      <c r="Y35" s="14">
        <f t="shared" si="12"/>
        <v>4</v>
      </c>
      <c r="Z35" s="14">
        <f t="shared" si="12"/>
        <v>4</v>
      </c>
      <c r="AA35" s="14">
        <f t="shared" si="12"/>
        <v>4</v>
      </c>
      <c r="AB35" s="14">
        <f t="shared" si="12"/>
        <v>4</v>
      </c>
      <c r="AC35" s="14">
        <f t="shared" si="12"/>
        <v>4</v>
      </c>
      <c r="AD35" s="14">
        <f t="shared" si="12"/>
        <v>4</v>
      </c>
      <c r="AE35" s="14">
        <f t="shared" si="12"/>
        <v>4</v>
      </c>
      <c r="AF35" s="14">
        <f t="shared" si="12"/>
        <v>4</v>
      </c>
      <c r="AG35" s="14">
        <f t="shared" si="12"/>
        <v>4</v>
      </c>
      <c r="AH35" s="14">
        <f t="shared" si="12"/>
        <v>4</v>
      </c>
      <c r="AI35" s="14">
        <f t="shared" si="12"/>
        <v>4</v>
      </c>
      <c r="AJ35" s="14">
        <f t="shared" si="12"/>
        <v>4</v>
      </c>
      <c r="AK35" s="14">
        <f t="shared" si="12"/>
        <v>4</v>
      </c>
      <c r="AL35" s="14">
        <f t="shared" si="12"/>
        <v>4</v>
      </c>
      <c r="AM35" s="14">
        <f t="shared" si="12"/>
        <v>4</v>
      </c>
      <c r="AN35" s="14">
        <f t="shared" si="12"/>
        <v>4</v>
      </c>
      <c r="AO35" s="14">
        <f t="shared" si="12"/>
        <v>4</v>
      </c>
      <c r="AP35" s="14">
        <f t="shared" si="12"/>
        <v>4</v>
      </c>
      <c r="AQ35" s="14">
        <f t="shared" si="12"/>
        <v>4</v>
      </c>
      <c r="AR35" s="14">
        <f t="shared" si="12"/>
        <v>0</v>
      </c>
      <c r="AS35" s="14">
        <f t="shared" si="12"/>
        <v>0</v>
      </c>
      <c r="AT35" s="14">
        <f t="shared" si="12"/>
        <v>0</v>
      </c>
      <c r="AU35" s="14">
        <f t="shared" si="12"/>
        <v>0</v>
      </c>
      <c r="AV35" s="14"/>
      <c r="AW35" s="14"/>
      <c r="AX35" s="14"/>
      <c r="AY35" s="14"/>
      <c r="AZ35" s="14"/>
      <c r="BA35" s="14"/>
      <c r="BB35" s="14"/>
      <c r="BC35" s="14"/>
      <c r="BD35" s="14"/>
      <c r="BE35" s="7">
        <f t="shared" si="1"/>
        <v>112</v>
      </c>
      <c r="BF35" s="91"/>
      <c r="BG35" s="91"/>
      <c r="BH35" s="91"/>
    </row>
    <row r="36" spans="1:62" ht="13.5" customHeight="1" x14ac:dyDescent="0.2">
      <c r="A36" s="192"/>
      <c r="B36" s="201"/>
      <c r="C36" s="136"/>
      <c r="D36" s="78" t="s">
        <v>17</v>
      </c>
      <c r="E36" s="14">
        <f>E38</f>
        <v>2</v>
      </c>
      <c r="F36" s="14">
        <f t="shared" ref="F36:AU36" si="13">F38</f>
        <v>2</v>
      </c>
      <c r="G36" s="14">
        <f t="shared" si="13"/>
        <v>2</v>
      </c>
      <c r="H36" s="14">
        <f t="shared" si="13"/>
        <v>2</v>
      </c>
      <c r="I36" s="14">
        <f t="shared" si="13"/>
        <v>2</v>
      </c>
      <c r="J36" s="14">
        <f t="shared" si="13"/>
        <v>2</v>
      </c>
      <c r="K36" s="14">
        <f t="shared" si="13"/>
        <v>2</v>
      </c>
      <c r="L36" s="14">
        <f t="shared" si="13"/>
        <v>2</v>
      </c>
      <c r="M36" s="14">
        <f t="shared" si="13"/>
        <v>0</v>
      </c>
      <c r="N36" s="14">
        <f t="shared" si="13"/>
        <v>0</v>
      </c>
      <c r="O36" s="14">
        <f t="shared" si="13"/>
        <v>0</v>
      </c>
      <c r="P36" s="14">
        <f t="shared" si="13"/>
        <v>0</v>
      </c>
      <c r="Q36" s="14">
        <f t="shared" si="13"/>
        <v>0</v>
      </c>
      <c r="R36" s="14">
        <f t="shared" si="13"/>
        <v>0</v>
      </c>
      <c r="S36" s="14">
        <f t="shared" si="13"/>
        <v>0</v>
      </c>
      <c r="T36" s="14">
        <f t="shared" si="13"/>
        <v>0</v>
      </c>
      <c r="U36" s="14"/>
      <c r="V36" s="14"/>
      <c r="W36" s="14"/>
      <c r="X36" s="14">
        <f t="shared" si="13"/>
        <v>2</v>
      </c>
      <c r="Y36" s="14">
        <f t="shared" si="13"/>
        <v>2</v>
      </c>
      <c r="Z36" s="14">
        <f t="shared" si="13"/>
        <v>2</v>
      </c>
      <c r="AA36" s="14">
        <f t="shared" si="13"/>
        <v>2</v>
      </c>
      <c r="AB36" s="14">
        <f t="shared" si="13"/>
        <v>2</v>
      </c>
      <c r="AC36" s="14">
        <f t="shared" si="13"/>
        <v>2</v>
      </c>
      <c r="AD36" s="14">
        <f t="shared" si="13"/>
        <v>2</v>
      </c>
      <c r="AE36" s="14">
        <f t="shared" si="13"/>
        <v>2</v>
      </c>
      <c r="AF36" s="14">
        <f t="shared" si="13"/>
        <v>2</v>
      </c>
      <c r="AG36" s="14">
        <f t="shared" si="13"/>
        <v>2</v>
      </c>
      <c r="AH36" s="14">
        <f t="shared" si="13"/>
        <v>2</v>
      </c>
      <c r="AI36" s="14">
        <f t="shared" si="13"/>
        <v>2</v>
      </c>
      <c r="AJ36" s="14">
        <f t="shared" si="13"/>
        <v>2</v>
      </c>
      <c r="AK36" s="14">
        <f t="shared" si="13"/>
        <v>2</v>
      </c>
      <c r="AL36" s="14">
        <f t="shared" si="13"/>
        <v>2</v>
      </c>
      <c r="AM36" s="14">
        <f t="shared" si="13"/>
        <v>2</v>
      </c>
      <c r="AN36" s="14">
        <f t="shared" si="13"/>
        <v>2</v>
      </c>
      <c r="AO36" s="14">
        <f t="shared" si="13"/>
        <v>2</v>
      </c>
      <c r="AP36" s="14">
        <f t="shared" si="13"/>
        <v>2</v>
      </c>
      <c r="AQ36" s="14">
        <f t="shared" si="13"/>
        <v>2</v>
      </c>
      <c r="AR36" s="14">
        <f t="shared" si="13"/>
        <v>0</v>
      </c>
      <c r="AS36" s="14">
        <f t="shared" si="13"/>
        <v>0</v>
      </c>
      <c r="AT36" s="14">
        <f t="shared" si="13"/>
        <v>0</v>
      </c>
      <c r="AU36" s="14">
        <f t="shared" si="13"/>
        <v>0</v>
      </c>
      <c r="AV36" s="14"/>
      <c r="AW36" s="14"/>
      <c r="AX36" s="14"/>
      <c r="AY36" s="14"/>
      <c r="AZ36" s="14"/>
      <c r="BA36" s="14"/>
      <c r="BB36" s="14"/>
      <c r="BC36" s="14"/>
      <c r="BD36" s="14"/>
      <c r="BE36" s="7">
        <f t="shared" si="1"/>
        <v>56</v>
      </c>
      <c r="BF36" s="91"/>
      <c r="BG36" s="91"/>
      <c r="BH36" s="91"/>
    </row>
    <row r="37" spans="1:62" ht="12.75" customHeight="1" x14ac:dyDescent="0.2">
      <c r="A37" s="192"/>
      <c r="B37" s="202" t="s">
        <v>92</v>
      </c>
      <c r="C37" s="142" t="s">
        <v>160</v>
      </c>
      <c r="D37" s="10" t="s">
        <v>16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/>
      <c r="N37" s="4"/>
      <c r="O37" s="4"/>
      <c r="P37" s="4"/>
      <c r="Q37" s="4"/>
      <c r="R37" s="4"/>
      <c r="S37" s="13"/>
      <c r="T37" s="13"/>
      <c r="U37" s="13"/>
      <c r="V37" s="13"/>
      <c r="W37" s="13"/>
      <c r="X37" s="4">
        <v>4</v>
      </c>
      <c r="Y37" s="4">
        <v>4</v>
      </c>
      <c r="Z37" s="4">
        <v>4</v>
      </c>
      <c r="AA37" s="4">
        <v>4</v>
      </c>
      <c r="AB37" s="4">
        <v>4</v>
      </c>
      <c r="AC37" s="4">
        <v>4</v>
      </c>
      <c r="AD37" s="4">
        <v>4</v>
      </c>
      <c r="AE37" s="4">
        <v>4</v>
      </c>
      <c r="AF37" s="4">
        <v>4</v>
      </c>
      <c r="AG37" s="4">
        <v>4</v>
      </c>
      <c r="AH37" s="4">
        <v>4</v>
      </c>
      <c r="AI37" s="4">
        <v>4</v>
      </c>
      <c r="AJ37" s="4">
        <v>4</v>
      </c>
      <c r="AK37" s="4">
        <v>4</v>
      </c>
      <c r="AL37" s="4">
        <v>4</v>
      </c>
      <c r="AM37" s="4">
        <v>4</v>
      </c>
      <c r="AN37" s="4">
        <v>4</v>
      </c>
      <c r="AO37" s="4">
        <v>4</v>
      </c>
      <c r="AP37" s="4">
        <v>4</v>
      </c>
      <c r="AQ37" s="4">
        <v>4</v>
      </c>
      <c r="AR37" s="4"/>
      <c r="AS37" s="4"/>
      <c r="AT37" s="4"/>
      <c r="AU37" s="4"/>
      <c r="AV37" s="4"/>
      <c r="AW37" s="3"/>
      <c r="AX37" s="3"/>
      <c r="AY37" s="3"/>
      <c r="AZ37" s="3"/>
      <c r="BA37" s="3"/>
      <c r="BB37" s="3"/>
      <c r="BC37" s="3"/>
      <c r="BD37" s="3"/>
      <c r="BE37" s="21">
        <f t="shared" si="1"/>
        <v>112</v>
      </c>
      <c r="BF37" s="91"/>
      <c r="BG37" s="91"/>
      <c r="BH37" s="91"/>
    </row>
    <row r="38" spans="1:62" x14ac:dyDescent="0.2">
      <c r="A38" s="192"/>
      <c r="B38" s="203"/>
      <c r="C38" s="143"/>
      <c r="D38" s="10" t="s">
        <v>17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/>
      <c r="N38" s="4"/>
      <c r="O38" s="4"/>
      <c r="P38" s="4"/>
      <c r="Q38" s="4"/>
      <c r="R38" s="4"/>
      <c r="S38" s="13"/>
      <c r="T38" s="13"/>
      <c r="U38" s="13"/>
      <c r="V38" s="13"/>
      <c r="W38" s="13"/>
      <c r="X38" s="4">
        <v>2</v>
      </c>
      <c r="Y38" s="4">
        <v>2</v>
      </c>
      <c r="Z38" s="4">
        <v>2</v>
      </c>
      <c r="AA38" s="4">
        <v>2</v>
      </c>
      <c r="AB38" s="4">
        <v>2</v>
      </c>
      <c r="AC38" s="4">
        <v>2</v>
      </c>
      <c r="AD38" s="4">
        <v>2</v>
      </c>
      <c r="AE38" s="4">
        <v>2</v>
      </c>
      <c r="AF38" s="4">
        <v>2</v>
      </c>
      <c r="AG38" s="4">
        <v>2</v>
      </c>
      <c r="AH38" s="4">
        <v>2</v>
      </c>
      <c r="AI38" s="4">
        <v>2</v>
      </c>
      <c r="AJ38" s="4">
        <v>2</v>
      </c>
      <c r="AK38" s="4">
        <v>2</v>
      </c>
      <c r="AL38" s="4">
        <v>2</v>
      </c>
      <c r="AM38" s="4">
        <v>2</v>
      </c>
      <c r="AN38" s="4">
        <v>2</v>
      </c>
      <c r="AO38" s="4">
        <v>2</v>
      </c>
      <c r="AP38" s="4">
        <v>2</v>
      </c>
      <c r="AQ38" s="4">
        <v>2</v>
      </c>
      <c r="AR38" s="4"/>
      <c r="AS38" s="4"/>
      <c r="AT38" s="4"/>
      <c r="AU38" s="4"/>
      <c r="AV38" s="3"/>
      <c r="AW38" s="3"/>
      <c r="AX38" s="3"/>
      <c r="AY38" s="3"/>
      <c r="AZ38" s="3"/>
      <c r="BA38" s="3"/>
      <c r="BB38" s="3"/>
      <c r="BC38" s="3"/>
      <c r="BD38" s="3"/>
      <c r="BE38" s="39">
        <f t="shared" si="1"/>
        <v>56</v>
      </c>
      <c r="BF38" s="91"/>
      <c r="BG38" s="91"/>
      <c r="BH38" s="91"/>
    </row>
    <row r="39" spans="1:62" ht="21.75" customHeight="1" x14ac:dyDescent="0.2">
      <c r="A39" s="192"/>
      <c r="B39" s="200" t="s">
        <v>41</v>
      </c>
      <c r="C39" s="135" t="s">
        <v>156</v>
      </c>
      <c r="D39" s="78" t="s">
        <v>16</v>
      </c>
      <c r="E39" s="14">
        <f>E41+E43+E45+E46</f>
        <v>6</v>
      </c>
      <c r="F39" s="14">
        <f t="shared" ref="F39:AU39" si="14">F41+F43+F45+F46</f>
        <v>6</v>
      </c>
      <c r="G39" s="14">
        <f t="shared" si="14"/>
        <v>6</v>
      </c>
      <c r="H39" s="14">
        <f t="shared" si="14"/>
        <v>6</v>
      </c>
      <c r="I39" s="14">
        <f t="shared" si="14"/>
        <v>6</v>
      </c>
      <c r="J39" s="14">
        <f t="shared" si="14"/>
        <v>6</v>
      </c>
      <c r="K39" s="14">
        <f t="shared" si="14"/>
        <v>6</v>
      </c>
      <c r="L39" s="14">
        <f t="shared" si="14"/>
        <v>6</v>
      </c>
      <c r="M39" s="14">
        <f t="shared" si="14"/>
        <v>0</v>
      </c>
      <c r="N39" s="14">
        <f t="shared" si="14"/>
        <v>0</v>
      </c>
      <c r="O39" s="14">
        <f t="shared" si="14"/>
        <v>0</v>
      </c>
      <c r="P39" s="14">
        <f t="shared" si="14"/>
        <v>0</v>
      </c>
      <c r="Q39" s="14">
        <f t="shared" si="14"/>
        <v>36</v>
      </c>
      <c r="R39" s="14">
        <f t="shared" si="14"/>
        <v>36</v>
      </c>
      <c r="S39" s="14">
        <f t="shared" si="14"/>
        <v>0</v>
      </c>
      <c r="T39" s="14">
        <f t="shared" si="14"/>
        <v>0</v>
      </c>
      <c r="U39" s="14"/>
      <c r="V39" s="14"/>
      <c r="W39" s="14"/>
      <c r="X39" s="14">
        <f t="shared" si="14"/>
        <v>17</v>
      </c>
      <c r="Y39" s="14">
        <f t="shared" si="14"/>
        <v>17</v>
      </c>
      <c r="Z39" s="14">
        <f t="shared" si="14"/>
        <v>17</v>
      </c>
      <c r="AA39" s="14">
        <f t="shared" si="14"/>
        <v>17</v>
      </c>
      <c r="AB39" s="14">
        <f t="shared" si="14"/>
        <v>17</v>
      </c>
      <c r="AC39" s="14">
        <f t="shared" si="14"/>
        <v>17</v>
      </c>
      <c r="AD39" s="14">
        <f t="shared" si="14"/>
        <v>17</v>
      </c>
      <c r="AE39" s="14">
        <f t="shared" si="14"/>
        <v>17</v>
      </c>
      <c r="AF39" s="14">
        <f t="shared" si="14"/>
        <v>17</v>
      </c>
      <c r="AG39" s="14">
        <f t="shared" si="14"/>
        <v>17</v>
      </c>
      <c r="AH39" s="14">
        <f t="shared" si="14"/>
        <v>17</v>
      </c>
      <c r="AI39" s="14">
        <f t="shared" si="14"/>
        <v>17</v>
      </c>
      <c r="AJ39" s="14">
        <f t="shared" si="14"/>
        <v>17</v>
      </c>
      <c r="AK39" s="14">
        <f t="shared" si="14"/>
        <v>17</v>
      </c>
      <c r="AL39" s="14">
        <f t="shared" si="14"/>
        <v>17</v>
      </c>
      <c r="AM39" s="14">
        <f t="shared" si="14"/>
        <v>17</v>
      </c>
      <c r="AN39" s="14">
        <f t="shared" si="14"/>
        <v>17</v>
      </c>
      <c r="AO39" s="14">
        <f t="shared" si="14"/>
        <v>17</v>
      </c>
      <c r="AP39" s="14">
        <f t="shared" si="14"/>
        <v>17</v>
      </c>
      <c r="AQ39" s="14">
        <f t="shared" si="14"/>
        <v>17</v>
      </c>
      <c r="AR39" s="14">
        <f t="shared" si="14"/>
        <v>36</v>
      </c>
      <c r="AS39" s="14">
        <f t="shared" si="14"/>
        <v>36</v>
      </c>
      <c r="AT39" s="14">
        <f t="shared" si="14"/>
        <v>0</v>
      </c>
      <c r="AU39" s="14">
        <f t="shared" si="14"/>
        <v>0</v>
      </c>
      <c r="AV39" s="14"/>
      <c r="AW39" s="14"/>
      <c r="AX39" s="14"/>
      <c r="AY39" s="14"/>
      <c r="AZ39" s="14"/>
      <c r="BA39" s="14"/>
      <c r="BB39" s="14"/>
      <c r="BC39" s="14"/>
      <c r="BD39" s="14"/>
      <c r="BE39" s="47">
        <f t="shared" si="1"/>
        <v>532</v>
      </c>
      <c r="BF39" s="91"/>
      <c r="BG39" s="91"/>
      <c r="BH39" s="91"/>
    </row>
    <row r="40" spans="1:62" ht="17.25" customHeight="1" x14ac:dyDescent="0.2">
      <c r="A40" s="192"/>
      <c r="B40" s="201"/>
      <c r="C40" s="136"/>
      <c r="D40" s="78" t="s">
        <v>17</v>
      </c>
      <c r="E40" s="14">
        <f>E42+E44</f>
        <v>3</v>
      </c>
      <c r="F40" s="14">
        <f t="shared" ref="F40:AU40" si="15">F42+F44</f>
        <v>3</v>
      </c>
      <c r="G40" s="14">
        <f t="shared" si="15"/>
        <v>3</v>
      </c>
      <c r="H40" s="14">
        <f t="shared" si="15"/>
        <v>3</v>
      </c>
      <c r="I40" s="14">
        <f t="shared" si="15"/>
        <v>3</v>
      </c>
      <c r="J40" s="14">
        <f t="shared" si="15"/>
        <v>3</v>
      </c>
      <c r="K40" s="14">
        <f t="shared" si="15"/>
        <v>3</v>
      </c>
      <c r="L40" s="14">
        <f t="shared" si="15"/>
        <v>3</v>
      </c>
      <c r="M40" s="14">
        <f t="shared" si="15"/>
        <v>0</v>
      </c>
      <c r="N40" s="14">
        <f t="shared" si="15"/>
        <v>0</v>
      </c>
      <c r="O40" s="14">
        <f t="shared" si="15"/>
        <v>0</v>
      </c>
      <c r="P40" s="14">
        <f t="shared" si="15"/>
        <v>0</v>
      </c>
      <c r="Q40" s="14">
        <f t="shared" si="15"/>
        <v>0</v>
      </c>
      <c r="R40" s="14">
        <f t="shared" si="15"/>
        <v>0</v>
      </c>
      <c r="S40" s="14">
        <f t="shared" si="15"/>
        <v>0</v>
      </c>
      <c r="T40" s="14">
        <f t="shared" si="15"/>
        <v>0</v>
      </c>
      <c r="U40" s="14"/>
      <c r="V40" s="14"/>
      <c r="W40" s="14"/>
      <c r="X40" s="14">
        <f t="shared" si="15"/>
        <v>8.5</v>
      </c>
      <c r="Y40" s="14">
        <f t="shared" si="15"/>
        <v>8.5</v>
      </c>
      <c r="Z40" s="14">
        <f t="shared" si="15"/>
        <v>8.5</v>
      </c>
      <c r="AA40" s="14">
        <f t="shared" si="15"/>
        <v>8.5</v>
      </c>
      <c r="AB40" s="14">
        <f t="shared" si="15"/>
        <v>8.5</v>
      </c>
      <c r="AC40" s="14">
        <f t="shared" si="15"/>
        <v>8.5</v>
      </c>
      <c r="AD40" s="14">
        <f t="shared" si="15"/>
        <v>8.5</v>
      </c>
      <c r="AE40" s="14">
        <f t="shared" si="15"/>
        <v>8.5</v>
      </c>
      <c r="AF40" s="14">
        <f t="shared" si="15"/>
        <v>8.5</v>
      </c>
      <c r="AG40" s="14">
        <f t="shared" si="15"/>
        <v>8.5</v>
      </c>
      <c r="AH40" s="14">
        <f t="shared" si="15"/>
        <v>8.5</v>
      </c>
      <c r="AI40" s="14">
        <f t="shared" si="15"/>
        <v>8.5</v>
      </c>
      <c r="AJ40" s="14">
        <f t="shared" si="15"/>
        <v>8.5</v>
      </c>
      <c r="AK40" s="14">
        <f t="shared" si="15"/>
        <v>8.5</v>
      </c>
      <c r="AL40" s="14">
        <f t="shared" si="15"/>
        <v>8.5</v>
      </c>
      <c r="AM40" s="14">
        <f t="shared" si="15"/>
        <v>8.5</v>
      </c>
      <c r="AN40" s="14">
        <f t="shared" si="15"/>
        <v>8.5</v>
      </c>
      <c r="AO40" s="14">
        <f t="shared" si="15"/>
        <v>8.5</v>
      </c>
      <c r="AP40" s="14">
        <f t="shared" si="15"/>
        <v>8.5</v>
      </c>
      <c r="AQ40" s="14">
        <f t="shared" si="15"/>
        <v>8.5</v>
      </c>
      <c r="AR40" s="14">
        <f t="shared" si="15"/>
        <v>0</v>
      </c>
      <c r="AS40" s="14">
        <f t="shared" si="15"/>
        <v>0</v>
      </c>
      <c r="AT40" s="14">
        <f t="shared" si="15"/>
        <v>0</v>
      </c>
      <c r="AU40" s="14">
        <f t="shared" si="15"/>
        <v>0</v>
      </c>
      <c r="AV40" s="14"/>
      <c r="AW40" s="14"/>
      <c r="AX40" s="14"/>
      <c r="AY40" s="14"/>
      <c r="AZ40" s="14"/>
      <c r="BA40" s="14"/>
      <c r="BB40" s="14"/>
      <c r="BC40" s="14"/>
      <c r="BD40" s="14"/>
      <c r="BE40" s="47">
        <f t="shared" si="1"/>
        <v>194</v>
      </c>
      <c r="BF40" s="91"/>
      <c r="BG40" s="91"/>
      <c r="BH40" s="91"/>
    </row>
    <row r="41" spans="1:62" ht="18" customHeight="1" x14ac:dyDescent="0.2">
      <c r="A41" s="192"/>
      <c r="B41" s="202" t="s">
        <v>42</v>
      </c>
      <c r="C41" s="142" t="s">
        <v>157</v>
      </c>
      <c r="D41" s="10" t="s">
        <v>16</v>
      </c>
      <c r="E41" s="4">
        <v>6</v>
      </c>
      <c r="F41" s="4">
        <v>6</v>
      </c>
      <c r="G41" s="4">
        <v>6</v>
      </c>
      <c r="H41" s="4">
        <v>6</v>
      </c>
      <c r="I41" s="4">
        <v>6</v>
      </c>
      <c r="J41" s="4">
        <v>6</v>
      </c>
      <c r="K41" s="4">
        <v>6</v>
      </c>
      <c r="L41" s="4">
        <v>6</v>
      </c>
      <c r="M41" s="4"/>
      <c r="N41" s="4"/>
      <c r="O41" s="4"/>
      <c r="P41" s="4"/>
      <c r="Q41" s="4"/>
      <c r="R41" s="4"/>
      <c r="S41" s="13"/>
      <c r="T41" s="13"/>
      <c r="U41" s="13"/>
      <c r="V41" s="13"/>
      <c r="W41" s="13"/>
      <c r="X41" s="4">
        <v>7</v>
      </c>
      <c r="Y41" s="4">
        <v>7</v>
      </c>
      <c r="Z41" s="4">
        <v>7</v>
      </c>
      <c r="AA41" s="4">
        <v>7</v>
      </c>
      <c r="AB41" s="4">
        <v>7</v>
      </c>
      <c r="AC41" s="4">
        <v>7</v>
      </c>
      <c r="AD41" s="4">
        <v>7</v>
      </c>
      <c r="AE41" s="4">
        <v>7</v>
      </c>
      <c r="AF41" s="4">
        <v>7</v>
      </c>
      <c r="AG41" s="4">
        <v>7</v>
      </c>
      <c r="AH41" s="4">
        <v>7</v>
      </c>
      <c r="AI41" s="4">
        <v>7</v>
      </c>
      <c r="AJ41" s="4">
        <v>7</v>
      </c>
      <c r="AK41" s="4">
        <v>7</v>
      </c>
      <c r="AL41" s="4">
        <v>7</v>
      </c>
      <c r="AM41" s="4">
        <v>7</v>
      </c>
      <c r="AN41" s="4">
        <v>7</v>
      </c>
      <c r="AO41" s="4">
        <v>7</v>
      </c>
      <c r="AP41" s="4">
        <v>7</v>
      </c>
      <c r="AQ41" s="4">
        <v>7</v>
      </c>
      <c r="AR41" s="4"/>
      <c r="AS41" s="4"/>
      <c r="AT41" s="4"/>
      <c r="AU41" s="4"/>
      <c r="AV41" s="4"/>
      <c r="AW41" s="3"/>
      <c r="AX41" s="3"/>
      <c r="AY41" s="3"/>
      <c r="AZ41" s="3"/>
      <c r="BA41" s="3"/>
      <c r="BB41" s="3"/>
      <c r="BC41" s="3"/>
      <c r="BD41" s="3"/>
      <c r="BE41" s="21">
        <f t="shared" si="1"/>
        <v>188</v>
      </c>
      <c r="BF41" s="91"/>
      <c r="BG41" s="91"/>
      <c r="BH41" s="91"/>
    </row>
    <row r="42" spans="1:62" ht="18" customHeight="1" x14ac:dyDescent="0.2">
      <c r="A42" s="192"/>
      <c r="B42" s="203"/>
      <c r="C42" s="143"/>
      <c r="D42" s="10" t="s">
        <v>17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/>
      <c r="N42" s="4"/>
      <c r="O42" s="4"/>
      <c r="P42" s="4"/>
      <c r="Q42" s="4"/>
      <c r="R42" s="4"/>
      <c r="S42" s="13"/>
      <c r="T42" s="13"/>
      <c r="U42" s="13"/>
      <c r="V42" s="13"/>
      <c r="W42" s="13"/>
      <c r="X42" s="22">
        <v>3.5</v>
      </c>
      <c r="Y42" s="22">
        <v>3.5</v>
      </c>
      <c r="Z42" s="22">
        <v>3.5</v>
      </c>
      <c r="AA42" s="22">
        <v>3.5</v>
      </c>
      <c r="AB42" s="22">
        <v>3.5</v>
      </c>
      <c r="AC42" s="22">
        <v>3.5</v>
      </c>
      <c r="AD42" s="22">
        <v>3.5</v>
      </c>
      <c r="AE42" s="22">
        <v>3.5</v>
      </c>
      <c r="AF42" s="22">
        <v>3.5</v>
      </c>
      <c r="AG42" s="22">
        <v>3.5</v>
      </c>
      <c r="AH42" s="22">
        <v>3.5</v>
      </c>
      <c r="AI42" s="22">
        <v>3.5</v>
      </c>
      <c r="AJ42" s="22">
        <v>3.5</v>
      </c>
      <c r="AK42" s="22">
        <v>3.5</v>
      </c>
      <c r="AL42" s="22">
        <v>3.5</v>
      </c>
      <c r="AM42" s="22">
        <v>3.5</v>
      </c>
      <c r="AN42" s="22">
        <v>3.5</v>
      </c>
      <c r="AO42" s="22">
        <v>3.5</v>
      </c>
      <c r="AP42" s="22">
        <v>3.5</v>
      </c>
      <c r="AQ42" s="22">
        <v>3.5</v>
      </c>
      <c r="AR42" s="4"/>
      <c r="AS42" s="4"/>
      <c r="AT42" s="4"/>
      <c r="AU42" s="4"/>
      <c r="AV42" s="4"/>
      <c r="AW42" s="3"/>
      <c r="AX42" s="3"/>
      <c r="AY42" s="3"/>
      <c r="AZ42" s="3"/>
      <c r="BA42" s="3"/>
      <c r="BB42" s="3"/>
      <c r="BC42" s="3"/>
      <c r="BD42" s="3"/>
      <c r="BE42" s="39">
        <f t="shared" si="1"/>
        <v>94</v>
      </c>
      <c r="BF42" s="91"/>
      <c r="BG42" s="91"/>
      <c r="BH42" s="91"/>
    </row>
    <row r="43" spans="1:62" ht="18" customHeight="1" x14ac:dyDescent="0.2">
      <c r="A43" s="192"/>
      <c r="B43" s="202" t="s">
        <v>158</v>
      </c>
      <c r="C43" s="142" t="s">
        <v>159</v>
      </c>
      <c r="D43" s="10" t="s">
        <v>16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3"/>
      <c r="T43" s="13"/>
      <c r="U43" s="13"/>
      <c r="V43" s="13"/>
      <c r="W43" s="13"/>
      <c r="X43" s="4">
        <v>10</v>
      </c>
      <c r="Y43" s="4">
        <v>10</v>
      </c>
      <c r="Z43" s="4">
        <v>10</v>
      </c>
      <c r="AA43" s="4">
        <v>10</v>
      </c>
      <c r="AB43" s="4">
        <v>10</v>
      </c>
      <c r="AC43" s="4">
        <v>10</v>
      </c>
      <c r="AD43" s="4">
        <v>10</v>
      </c>
      <c r="AE43" s="4">
        <v>10</v>
      </c>
      <c r="AF43" s="4">
        <v>10</v>
      </c>
      <c r="AG43" s="4">
        <v>10</v>
      </c>
      <c r="AH43" s="4">
        <v>10</v>
      </c>
      <c r="AI43" s="4">
        <v>10</v>
      </c>
      <c r="AJ43" s="4">
        <v>10</v>
      </c>
      <c r="AK43" s="4">
        <v>10</v>
      </c>
      <c r="AL43" s="4">
        <v>10</v>
      </c>
      <c r="AM43" s="4">
        <v>10</v>
      </c>
      <c r="AN43" s="4">
        <v>10</v>
      </c>
      <c r="AO43" s="4">
        <v>10</v>
      </c>
      <c r="AP43" s="4">
        <v>10</v>
      </c>
      <c r="AQ43" s="4">
        <v>10</v>
      </c>
      <c r="AR43" s="4"/>
      <c r="AS43" s="4"/>
      <c r="AT43" s="4"/>
      <c r="AU43" s="4"/>
      <c r="AV43" s="4"/>
      <c r="AW43" s="3"/>
      <c r="AX43" s="3"/>
      <c r="AY43" s="3"/>
      <c r="AZ43" s="3"/>
      <c r="BA43" s="3"/>
      <c r="BB43" s="3"/>
      <c r="BC43" s="3"/>
      <c r="BD43" s="3"/>
      <c r="BE43" s="21">
        <f>SUM(E43:BD43)</f>
        <v>200</v>
      </c>
      <c r="BF43" s="91"/>
      <c r="BG43" s="91"/>
      <c r="BH43" s="91"/>
    </row>
    <row r="44" spans="1:62" ht="18" customHeight="1" x14ac:dyDescent="0.2">
      <c r="A44" s="192"/>
      <c r="B44" s="203"/>
      <c r="C44" s="143"/>
      <c r="D44" s="10" t="s">
        <v>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3"/>
      <c r="T44" s="13"/>
      <c r="U44" s="13"/>
      <c r="V44" s="13"/>
      <c r="W44" s="13"/>
      <c r="X44" s="4">
        <v>5</v>
      </c>
      <c r="Y44" s="4">
        <v>5</v>
      </c>
      <c r="Z44" s="4">
        <v>5</v>
      </c>
      <c r="AA44" s="4">
        <v>5</v>
      </c>
      <c r="AB44" s="4">
        <v>5</v>
      </c>
      <c r="AC44" s="4">
        <v>5</v>
      </c>
      <c r="AD44" s="4">
        <v>5</v>
      </c>
      <c r="AE44" s="4">
        <v>5</v>
      </c>
      <c r="AF44" s="4">
        <v>5</v>
      </c>
      <c r="AG44" s="4">
        <v>5</v>
      </c>
      <c r="AH44" s="4">
        <v>5</v>
      </c>
      <c r="AI44" s="4">
        <v>5</v>
      </c>
      <c r="AJ44" s="4">
        <v>5</v>
      </c>
      <c r="AK44" s="4">
        <v>5</v>
      </c>
      <c r="AL44" s="4">
        <v>5</v>
      </c>
      <c r="AM44" s="4">
        <v>5</v>
      </c>
      <c r="AN44" s="4">
        <v>5</v>
      </c>
      <c r="AO44" s="4">
        <v>5</v>
      </c>
      <c r="AP44" s="4">
        <v>5</v>
      </c>
      <c r="AQ44" s="4">
        <v>5</v>
      </c>
      <c r="AR44" s="4"/>
      <c r="AS44" s="4"/>
      <c r="AT44" s="4"/>
      <c r="AU44" s="4"/>
      <c r="AV44" s="3"/>
      <c r="AW44" s="3"/>
      <c r="AX44" s="3"/>
      <c r="AY44" s="3"/>
      <c r="AZ44" s="3"/>
      <c r="BA44" s="3"/>
      <c r="BB44" s="3"/>
      <c r="BC44" s="3"/>
      <c r="BD44" s="3"/>
      <c r="BE44" s="39">
        <f>SUM(E44:BD44)</f>
        <v>100</v>
      </c>
      <c r="BF44" s="91"/>
      <c r="BG44" s="91"/>
      <c r="BH44" s="91"/>
    </row>
    <row r="45" spans="1:62" x14ac:dyDescent="0.2">
      <c r="A45" s="192"/>
      <c r="B45" s="11" t="s">
        <v>53</v>
      </c>
      <c r="C45" s="33" t="s">
        <v>87</v>
      </c>
      <c r="D45" s="11" t="s">
        <v>16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36</v>
      </c>
      <c r="R45" s="4">
        <v>36</v>
      </c>
      <c r="S45" s="13"/>
      <c r="T45" s="13"/>
      <c r="U45" s="13"/>
      <c r="V45" s="13"/>
      <c r="W45" s="13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3"/>
      <c r="AW45" s="3"/>
      <c r="AX45" s="3"/>
      <c r="AY45" s="3"/>
      <c r="AZ45" s="3"/>
      <c r="BA45" s="3"/>
      <c r="BB45" s="3"/>
      <c r="BC45" s="3"/>
      <c r="BD45" s="3"/>
      <c r="BE45" s="21">
        <f t="shared" si="1"/>
        <v>72</v>
      </c>
      <c r="BF45" s="91"/>
      <c r="BG45" s="91"/>
      <c r="BH45" s="91"/>
    </row>
    <row r="46" spans="1:62" ht="16.5" x14ac:dyDescent="0.2">
      <c r="A46" s="192"/>
      <c r="B46" s="11" t="s">
        <v>86</v>
      </c>
      <c r="C46" s="33" t="s">
        <v>85</v>
      </c>
      <c r="D46" s="11" t="s">
        <v>16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3"/>
      <c r="T46" s="13"/>
      <c r="U46" s="13"/>
      <c r="V46" s="13"/>
      <c r="W46" s="13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>
        <v>36</v>
      </c>
      <c r="AS46" s="4">
        <v>36</v>
      </c>
      <c r="AT46" s="4"/>
      <c r="AU46" s="4"/>
      <c r="AV46" s="3"/>
      <c r="AW46" s="3"/>
      <c r="AX46" s="3"/>
      <c r="AY46" s="3"/>
      <c r="AZ46" s="3"/>
      <c r="BA46" s="3"/>
      <c r="BB46" s="3"/>
      <c r="BC46" s="3"/>
      <c r="BD46" s="3"/>
      <c r="BE46" s="21">
        <f t="shared" si="1"/>
        <v>72</v>
      </c>
      <c r="BF46" s="91"/>
      <c r="BG46" s="91"/>
      <c r="BH46" s="91"/>
    </row>
    <row r="47" spans="1:62" s="2" customFormat="1" ht="21" customHeight="1" x14ac:dyDescent="0.2">
      <c r="A47" s="192"/>
      <c r="B47" s="200" t="s">
        <v>136</v>
      </c>
      <c r="C47" s="180" t="s">
        <v>162</v>
      </c>
      <c r="D47" s="27" t="s">
        <v>16</v>
      </c>
      <c r="E47" s="7">
        <f t="shared" ref="E47:T47" si="16">E49+E51+E52</f>
        <v>14</v>
      </c>
      <c r="F47" s="7">
        <f t="shared" si="16"/>
        <v>14</v>
      </c>
      <c r="G47" s="7">
        <f t="shared" si="16"/>
        <v>14</v>
      </c>
      <c r="H47" s="7">
        <f t="shared" si="16"/>
        <v>14</v>
      </c>
      <c r="I47" s="7">
        <f t="shared" si="16"/>
        <v>14</v>
      </c>
      <c r="J47" s="7">
        <f t="shared" si="16"/>
        <v>14</v>
      </c>
      <c r="K47" s="7">
        <f t="shared" si="16"/>
        <v>14</v>
      </c>
      <c r="L47" s="7">
        <f t="shared" si="16"/>
        <v>14</v>
      </c>
      <c r="M47" s="7">
        <f t="shared" si="16"/>
        <v>0</v>
      </c>
      <c r="N47" s="7">
        <f t="shared" si="16"/>
        <v>0</v>
      </c>
      <c r="O47" s="7">
        <f t="shared" si="16"/>
        <v>0</v>
      </c>
      <c r="P47" s="7">
        <f t="shared" si="16"/>
        <v>0</v>
      </c>
      <c r="Q47" s="7">
        <f t="shared" si="16"/>
        <v>0</v>
      </c>
      <c r="R47" s="7">
        <f t="shared" si="16"/>
        <v>0</v>
      </c>
      <c r="S47" s="7">
        <f t="shared" si="16"/>
        <v>36</v>
      </c>
      <c r="T47" s="7">
        <f t="shared" si="16"/>
        <v>36</v>
      </c>
      <c r="U47" s="7"/>
      <c r="V47" s="7"/>
      <c r="W47" s="7"/>
      <c r="X47" s="7">
        <f t="shared" ref="X47:AU47" si="17">X49+X51+X52</f>
        <v>3</v>
      </c>
      <c r="Y47" s="7">
        <f t="shared" si="17"/>
        <v>3</v>
      </c>
      <c r="Z47" s="7">
        <f t="shared" si="17"/>
        <v>3</v>
      </c>
      <c r="AA47" s="7">
        <f t="shared" si="17"/>
        <v>3</v>
      </c>
      <c r="AB47" s="7">
        <f t="shared" si="17"/>
        <v>3</v>
      </c>
      <c r="AC47" s="7">
        <f t="shared" si="17"/>
        <v>3</v>
      </c>
      <c r="AD47" s="7">
        <f t="shared" si="17"/>
        <v>3</v>
      </c>
      <c r="AE47" s="7">
        <f t="shared" si="17"/>
        <v>3</v>
      </c>
      <c r="AF47" s="7">
        <f t="shared" si="17"/>
        <v>3</v>
      </c>
      <c r="AG47" s="7">
        <f t="shared" si="17"/>
        <v>3</v>
      </c>
      <c r="AH47" s="7">
        <f t="shared" si="17"/>
        <v>3</v>
      </c>
      <c r="AI47" s="7">
        <f t="shared" si="17"/>
        <v>3</v>
      </c>
      <c r="AJ47" s="7">
        <f t="shared" si="17"/>
        <v>3</v>
      </c>
      <c r="AK47" s="7">
        <f t="shared" si="17"/>
        <v>3</v>
      </c>
      <c r="AL47" s="7">
        <f t="shared" si="17"/>
        <v>3</v>
      </c>
      <c r="AM47" s="7">
        <f t="shared" si="17"/>
        <v>3</v>
      </c>
      <c r="AN47" s="7">
        <f t="shared" si="17"/>
        <v>3</v>
      </c>
      <c r="AO47" s="7">
        <f t="shared" si="17"/>
        <v>3</v>
      </c>
      <c r="AP47" s="7">
        <f t="shared" si="17"/>
        <v>3</v>
      </c>
      <c r="AQ47" s="7">
        <f t="shared" si="17"/>
        <v>3</v>
      </c>
      <c r="AR47" s="7">
        <f t="shared" si="17"/>
        <v>0</v>
      </c>
      <c r="AS47" s="7">
        <f t="shared" si="17"/>
        <v>0</v>
      </c>
      <c r="AT47" s="7">
        <f t="shared" si="17"/>
        <v>36</v>
      </c>
      <c r="AU47" s="7">
        <f t="shared" si="17"/>
        <v>36</v>
      </c>
      <c r="AV47" s="7"/>
      <c r="AW47" s="7"/>
      <c r="AX47" s="7"/>
      <c r="AY47" s="7"/>
      <c r="AZ47" s="7"/>
      <c r="BA47" s="7"/>
      <c r="BB47" s="7"/>
      <c r="BC47" s="7"/>
      <c r="BD47" s="7"/>
      <c r="BE47" s="7">
        <f t="shared" si="1"/>
        <v>316</v>
      </c>
      <c r="BF47" s="91"/>
      <c r="BG47" s="91"/>
      <c r="BH47" s="91"/>
      <c r="BI47" s="42"/>
      <c r="BJ47" s="42"/>
    </row>
    <row r="48" spans="1:62" s="2" customFormat="1" ht="19.5" customHeight="1" x14ac:dyDescent="0.2">
      <c r="A48" s="192"/>
      <c r="B48" s="201"/>
      <c r="C48" s="180"/>
      <c r="D48" s="27" t="s">
        <v>17</v>
      </c>
      <c r="E48" s="7">
        <f t="shared" ref="E48:T48" si="18">E50</f>
        <v>7</v>
      </c>
      <c r="F48" s="7">
        <f t="shared" si="18"/>
        <v>7</v>
      </c>
      <c r="G48" s="7">
        <f t="shared" si="18"/>
        <v>7</v>
      </c>
      <c r="H48" s="7">
        <f t="shared" si="18"/>
        <v>7</v>
      </c>
      <c r="I48" s="7">
        <f t="shared" si="18"/>
        <v>7</v>
      </c>
      <c r="J48" s="7">
        <f t="shared" si="18"/>
        <v>7</v>
      </c>
      <c r="K48" s="7">
        <f t="shared" si="18"/>
        <v>7</v>
      </c>
      <c r="L48" s="7">
        <f t="shared" si="18"/>
        <v>7</v>
      </c>
      <c r="M48" s="7">
        <f t="shared" si="18"/>
        <v>0</v>
      </c>
      <c r="N48" s="7">
        <f t="shared" si="18"/>
        <v>0</v>
      </c>
      <c r="O48" s="7">
        <f t="shared" si="18"/>
        <v>0</v>
      </c>
      <c r="P48" s="7">
        <f t="shared" si="18"/>
        <v>0</v>
      </c>
      <c r="Q48" s="7">
        <f t="shared" si="18"/>
        <v>0</v>
      </c>
      <c r="R48" s="7">
        <f t="shared" si="18"/>
        <v>0</v>
      </c>
      <c r="S48" s="7">
        <f t="shared" si="18"/>
        <v>0</v>
      </c>
      <c r="T48" s="7">
        <f t="shared" si="18"/>
        <v>0</v>
      </c>
      <c r="U48" s="7"/>
      <c r="V48" s="7"/>
      <c r="W48" s="7"/>
      <c r="X48" s="7">
        <f t="shared" ref="X48:AU48" si="19">X50</f>
        <v>1.5</v>
      </c>
      <c r="Y48" s="7">
        <f t="shared" si="19"/>
        <v>1.5</v>
      </c>
      <c r="Z48" s="7">
        <f t="shared" si="19"/>
        <v>1.5</v>
      </c>
      <c r="AA48" s="7">
        <f t="shared" si="19"/>
        <v>1.5</v>
      </c>
      <c r="AB48" s="7">
        <f t="shared" si="19"/>
        <v>1.5</v>
      </c>
      <c r="AC48" s="7">
        <f t="shared" si="19"/>
        <v>1.5</v>
      </c>
      <c r="AD48" s="7">
        <f t="shared" si="19"/>
        <v>1.5</v>
      </c>
      <c r="AE48" s="7">
        <f t="shared" si="19"/>
        <v>1.5</v>
      </c>
      <c r="AF48" s="7">
        <f t="shared" si="19"/>
        <v>1.5</v>
      </c>
      <c r="AG48" s="7">
        <f t="shared" si="19"/>
        <v>1.5</v>
      </c>
      <c r="AH48" s="7">
        <f t="shared" si="19"/>
        <v>1.5</v>
      </c>
      <c r="AI48" s="7">
        <f t="shared" si="19"/>
        <v>1.5</v>
      </c>
      <c r="AJ48" s="7">
        <f t="shared" si="19"/>
        <v>1.5</v>
      </c>
      <c r="AK48" s="7">
        <f t="shared" si="19"/>
        <v>1.5</v>
      </c>
      <c r="AL48" s="7">
        <f t="shared" si="19"/>
        <v>1.5</v>
      </c>
      <c r="AM48" s="7">
        <f t="shared" si="19"/>
        <v>1.5</v>
      </c>
      <c r="AN48" s="7">
        <f t="shared" si="19"/>
        <v>1.5</v>
      </c>
      <c r="AO48" s="7">
        <f t="shared" si="19"/>
        <v>1.5</v>
      </c>
      <c r="AP48" s="7">
        <f t="shared" si="19"/>
        <v>1.5</v>
      </c>
      <c r="AQ48" s="7">
        <f t="shared" si="19"/>
        <v>1.5</v>
      </c>
      <c r="AR48" s="7">
        <f t="shared" si="19"/>
        <v>0</v>
      </c>
      <c r="AS48" s="7">
        <f t="shared" si="19"/>
        <v>0</v>
      </c>
      <c r="AT48" s="7">
        <f t="shared" si="19"/>
        <v>0</v>
      </c>
      <c r="AU48" s="7">
        <f t="shared" si="19"/>
        <v>0</v>
      </c>
      <c r="AV48" s="7"/>
      <c r="AW48" s="7"/>
      <c r="AX48" s="7"/>
      <c r="AY48" s="7"/>
      <c r="AZ48" s="7"/>
      <c r="BA48" s="7"/>
      <c r="BB48" s="7"/>
      <c r="BC48" s="7"/>
      <c r="BD48" s="7"/>
      <c r="BE48" s="7">
        <f t="shared" si="1"/>
        <v>86</v>
      </c>
      <c r="BF48" s="91"/>
      <c r="BG48" s="91"/>
      <c r="BH48" s="91"/>
      <c r="BI48" s="42"/>
      <c r="BJ48" s="42"/>
    </row>
    <row r="49" spans="1:62" s="19" customFormat="1" ht="16.5" customHeight="1" x14ac:dyDescent="0.2">
      <c r="A49" s="192"/>
      <c r="B49" s="202" t="s">
        <v>137</v>
      </c>
      <c r="C49" s="141" t="s">
        <v>207</v>
      </c>
      <c r="D49" s="11" t="s">
        <v>16</v>
      </c>
      <c r="E49" s="4">
        <v>14</v>
      </c>
      <c r="F49" s="4">
        <v>14</v>
      </c>
      <c r="G49" s="4">
        <v>14</v>
      </c>
      <c r="H49" s="4">
        <v>14</v>
      </c>
      <c r="I49" s="4">
        <v>14</v>
      </c>
      <c r="J49" s="4">
        <v>14</v>
      </c>
      <c r="K49" s="4">
        <v>14</v>
      </c>
      <c r="L49" s="4">
        <v>14</v>
      </c>
      <c r="M49" s="4"/>
      <c r="N49" s="4"/>
      <c r="O49" s="4"/>
      <c r="P49" s="4"/>
      <c r="Q49" s="4"/>
      <c r="R49" s="4"/>
      <c r="S49" s="4"/>
      <c r="T49" s="4"/>
      <c r="U49" s="13"/>
      <c r="V49" s="13"/>
      <c r="W49" s="13"/>
      <c r="X49" s="4">
        <v>3</v>
      </c>
      <c r="Y49" s="4">
        <v>3</v>
      </c>
      <c r="Z49" s="4">
        <v>3</v>
      </c>
      <c r="AA49" s="4">
        <v>3</v>
      </c>
      <c r="AB49" s="4">
        <v>3</v>
      </c>
      <c r="AC49" s="4">
        <v>3</v>
      </c>
      <c r="AD49" s="4">
        <v>3</v>
      </c>
      <c r="AE49" s="4">
        <v>3</v>
      </c>
      <c r="AF49" s="4">
        <v>3</v>
      </c>
      <c r="AG49" s="4">
        <v>3</v>
      </c>
      <c r="AH49" s="4">
        <v>3</v>
      </c>
      <c r="AI49" s="4">
        <v>3</v>
      </c>
      <c r="AJ49" s="4">
        <v>3</v>
      </c>
      <c r="AK49" s="4">
        <v>3</v>
      </c>
      <c r="AL49" s="4">
        <v>3</v>
      </c>
      <c r="AM49" s="4">
        <v>3</v>
      </c>
      <c r="AN49" s="4">
        <v>3</v>
      </c>
      <c r="AO49" s="4">
        <v>3</v>
      </c>
      <c r="AP49" s="4">
        <v>3</v>
      </c>
      <c r="AQ49" s="4">
        <v>3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21">
        <f t="shared" si="1"/>
        <v>172</v>
      </c>
      <c r="BF49" s="91"/>
      <c r="BG49" s="91"/>
      <c r="BH49" s="91"/>
    </row>
    <row r="50" spans="1:62" s="19" customFormat="1" ht="17.25" customHeight="1" x14ac:dyDescent="0.2">
      <c r="A50" s="192"/>
      <c r="B50" s="203"/>
      <c r="C50" s="141"/>
      <c r="D50" s="11" t="s">
        <v>17</v>
      </c>
      <c r="E50" s="21">
        <v>7</v>
      </c>
      <c r="F50" s="21">
        <v>7</v>
      </c>
      <c r="G50" s="21">
        <v>7</v>
      </c>
      <c r="H50" s="21">
        <v>7</v>
      </c>
      <c r="I50" s="21">
        <v>7</v>
      </c>
      <c r="J50" s="21">
        <v>7</v>
      </c>
      <c r="K50" s="21">
        <v>7</v>
      </c>
      <c r="L50" s="21">
        <v>7</v>
      </c>
      <c r="M50" s="21"/>
      <c r="N50" s="22"/>
      <c r="O50" s="22"/>
      <c r="P50" s="22"/>
      <c r="Q50" s="22"/>
      <c r="R50" s="22"/>
      <c r="S50" s="21"/>
      <c r="T50" s="21"/>
      <c r="U50" s="13"/>
      <c r="V50" s="13"/>
      <c r="W50" s="13"/>
      <c r="X50" s="22">
        <v>1.5</v>
      </c>
      <c r="Y50" s="22">
        <v>1.5</v>
      </c>
      <c r="Z50" s="22">
        <v>1.5</v>
      </c>
      <c r="AA50" s="22">
        <v>1.5</v>
      </c>
      <c r="AB50" s="22">
        <v>1.5</v>
      </c>
      <c r="AC50" s="22">
        <v>1.5</v>
      </c>
      <c r="AD50" s="22">
        <v>1.5</v>
      </c>
      <c r="AE50" s="22">
        <v>1.5</v>
      </c>
      <c r="AF50" s="22">
        <v>1.5</v>
      </c>
      <c r="AG50" s="22">
        <v>1.5</v>
      </c>
      <c r="AH50" s="22">
        <v>1.5</v>
      </c>
      <c r="AI50" s="22">
        <v>1.5</v>
      </c>
      <c r="AJ50" s="22">
        <v>1.5</v>
      </c>
      <c r="AK50" s="22">
        <v>1.5</v>
      </c>
      <c r="AL50" s="22">
        <v>1.5</v>
      </c>
      <c r="AM50" s="22">
        <v>1.5</v>
      </c>
      <c r="AN50" s="22">
        <v>1.5</v>
      </c>
      <c r="AO50" s="22">
        <v>1.5</v>
      </c>
      <c r="AP50" s="22">
        <v>1.5</v>
      </c>
      <c r="AQ50" s="22">
        <v>1.5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39">
        <f t="shared" si="1"/>
        <v>86</v>
      </c>
      <c r="BF50" s="91"/>
      <c r="BG50" s="91"/>
      <c r="BH50" s="91"/>
    </row>
    <row r="51" spans="1:62" s="19" customFormat="1" ht="12.75" customHeight="1" x14ac:dyDescent="0.2">
      <c r="A51" s="192"/>
      <c r="B51" s="11" t="s">
        <v>138</v>
      </c>
      <c r="C51" s="33" t="s">
        <v>87</v>
      </c>
      <c r="D51" s="11" t="s">
        <v>16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1">
        <v>36</v>
      </c>
      <c r="T51" s="21">
        <v>36</v>
      </c>
      <c r="U51" s="13"/>
      <c r="V51" s="13"/>
      <c r="W51" s="13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13"/>
      <c r="AQ51" s="13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21">
        <f t="shared" si="1"/>
        <v>72</v>
      </c>
      <c r="BF51" s="91"/>
      <c r="BG51" s="91"/>
      <c r="BH51" s="91"/>
    </row>
    <row r="52" spans="1:62" s="19" customFormat="1" ht="22.9" customHeight="1" x14ac:dyDescent="0.2">
      <c r="A52" s="192"/>
      <c r="B52" s="11" t="s">
        <v>139</v>
      </c>
      <c r="C52" s="33" t="s">
        <v>85</v>
      </c>
      <c r="D52" s="11" t="s">
        <v>16</v>
      </c>
      <c r="E52" s="4"/>
      <c r="F52" s="4"/>
      <c r="G52" s="4"/>
      <c r="H52" s="4"/>
      <c r="I52" s="4"/>
      <c r="J52" s="4"/>
      <c r="K52" s="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4"/>
      <c r="AI52" s="4"/>
      <c r="AJ52" s="4"/>
      <c r="AK52" s="4"/>
      <c r="AL52" s="13"/>
      <c r="AM52" s="4"/>
      <c r="AN52" s="4"/>
      <c r="AO52" s="4"/>
      <c r="AP52" s="4"/>
      <c r="AQ52" s="4"/>
      <c r="AR52" s="4"/>
      <c r="AS52" s="4"/>
      <c r="AT52" s="4">
        <v>36</v>
      </c>
      <c r="AU52" s="4">
        <v>36</v>
      </c>
      <c r="AV52" s="4"/>
      <c r="AW52" s="4"/>
      <c r="AX52" s="4"/>
      <c r="AY52" s="4"/>
      <c r="AZ52" s="4"/>
      <c r="BA52" s="4"/>
      <c r="BB52" s="4"/>
      <c r="BC52" s="4"/>
      <c r="BD52" s="4"/>
      <c r="BE52" s="21">
        <f t="shared" si="1"/>
        <v>72</v>
      </c>
      <c r="BF52" s="91"/>
      <c r="BG52" s="91"/>
      <c r="BH52" s="91"/>
    </row>
    <row r="53" spans="1:62" s="2" customFormat="1" ht="21.75" customHeight="1" x14ac:dyDescent="0.2">
      <c r="A53" s="192"/>
      <c r="B53" s="207" t="s">
        <v>75</v>
      </c>
      <c r="C53" s="208"/>
      <c r="D53" s="209"/>
      <c r="E53" s="7">
        <f t="shared" ref="E53:AJ53" si="20">E8+E14+E18</f>
        <v>36</v>
      </c>
      <c r="F53" s="7">
        <f t="shared" si="20"/>
        <v>36</v>
      </c>
      <c r="G53" s="7">
        <f t="shared" si="20"/>
        <v>36</v>
      </c>
      <c r="H53" s="7">
        <f t="shared" si="20"/>
        <v>36</v>
      </c>
      <c r="I53" s="7">
        <f t="shared" si="20"/>
        <v>36</v>
      </c>
      <c r="J53" s="7">
        <f t="shared" si="20"/>
        <v>36</v>
      </c>
      <c r="K53" s="7">
        <f t="shared" si="20"/>
        <v>36</v>
      </c>
      <c r="L53" s="7">
        <f t="shared" si="20"/>
        <v>36</v>
      </c>
      <c r="M53" s="7">
        <f t="shared" si="20"/>
        <v>36</v>
      </c>
      <c r="N53" s="7">
        <f t="shared" si="20"/>
        <v>36</v>
      </c>
      <c r="O53" s="7">
        <f t="shared" si="20"/>
        <v>36</v>
      </c>
      <c r="P53" s="7">
        <f t="shared" si="20"/>
        <v>36</v>
      </c>
      <c r="Q53" s="7">
        <f t="shared" si="20"/>
        <v>36</v>
      </c>
      <c r="R53" s="7">
        <f t="shared" si="20"/>
        <v>36</v>
      </c>
      <c r="S53" s="7">
        <f t="shared" si="20"/>
        <v>36</v>
      </c>
      <c r="T53" s="7">
        <f t="shared" si="20"/>
        <v>36</v>
      </c>
      <c r="U53" s="7">
        <f t="shared" si="20"/>
        <v>0</v>
      </c>
      <c r="V53" s="7">
        <f t="shared" si="20"/>
        <v>0</v>
      </c>
      <c r="W53" s="7">
        <f t="shared" si="20"/>
        <v>0</v>
      </c>
      <c r="X53" s="7">
        <f t="shared" si="20"/>
        <v>36</v>
      </c>
      <c r="Y53" s="7">
        <f t="shared" si="20"/>
        <v>36</v>
      </c>
      <c r="Z53" s="7">
        <f t="shared" si="20"/>
        <v>36</v>
      </c>
      <c r="AA53" s="7">
        <f t="shared" si="20"/>
        <v>36</v>
      </c>
      <c r="AB53" s="7">
        <f t="shared" si="20"/>
        <v>36</v>
      </c>
      <c r="AC53" s="7">
        <f t="shared" si="20"/>
        <v>36</v>
      </c>
      <c r="AD53" s="7">
        <f t="shared" si="20"/>
        <v>36</v>
      </c>
      <c r="AE53" s="7">
        <f t="shared" si="20"/>
        <v>36</v>
      </c>
      <c r="AF53" s="7">
        <f t="shared" si="20"/>
        <v>36</v>
      </c>
      <c r="AG53" s="7">
        <f t="shared" si="20"/>
        <v>36</v>
      </c>
      <c r="AH53" s="7">
        <f t="shared" si="20"/>
        <v>36</v>
      </c>
      <c r="AI53" s="7">
        <f t="shared" si="20"/>
        <v>36</v>
      </c>
      <c r="AJ53" s="7">
        <f t="shared" si="20"/>
        <v>36</v>
      </c>
      <c r="AK53" s="7">
        <f t="shared" ref="AK53:BD53" si="21">AK8+AK14+AK18</f>
        <v>36</v>
      </c>
      <c r="AL53" s="7">
        <f t="shared" si="21"/>
        <v>36</v>
      </c>
      <c r="AM53" s="7">
        <f t="shared" si="21"/>
        <v>36</v>
      </c>
      <c r="AN53" s="7">
        <f t="shared" si="21"/>
        <v>36</v>
      </c>
      <c r="AO53" s="7">
        <f t="shared" si="21"/>
        <v>36</v>
      </c>
      <c r="AP53" s="7">
        <f t="shared" si="21"/>
        <v>36</v>
      </c>
      <c r="AQ53" s="7">
        <f t="shared" si="21"/>
        <v>36</v>
      </c>
      <c r="AR53" s="7">
        <f t="shared" si="21"/>
        <v>36</v>
      </c>
      <c r="AS53" s="7">
        <f t="shared" si="21"/>
        <v>36</v>
      </c>
      <c r="AT53" s="7">
        <f t="shared" si="21"/>
        <v>36</v>
      </c>
      <c r="AU53" s="7">
        <f t="shared" si="21"/>
        <v>36</v>
      </c>
      <c r="AV53" s="7">
        <f t="shared" si="21"/>
        <v>0</v>
      </c>
      <c r="AW53" s="7">
        <f t="shared" si="21"/>
        <v>0</v>
      </c>
      <c r="AX53" s="7">
        <f t="shared" si="21"/>
        <v>0</v>
      </c>
      <c r="AY53" s="7">
        <f t="shared" si="21"/>
        <v>0</v>
      </c>
      <c r="AZ53" s="7">
        <f t="shared" si="21"/>
        <v>0</v>
      </c>
      <c r="BA53" s="7">
        <f t="shared" si="21"/>
        <v>0</v>
      </c>
      <c r="BB53" s="7">
        <f t="shared" si="21"/>
        <v>0</v>
      </c>
      <c r="BC53" s="7">
        <f t="shared" si="21"/>
        <v>0</v>
      </c>
      <c r="BD53" s="7">
        <f t="shared" si="21"/>
        <v>0</v>
      </c>
      <c r="BE53" s="9">
        <f t="shared" si="1"/>
        <v>1440</v>
      </c>
      <c r="BF53" s="91"/>
      <c r="BG53" s="91"/>
      <c r="BH53" s="91"/>
      <c r="BI53" s="42"/>
      <c r="BJ53" s="42"/>
    </row>
    <row r="54" spans="1:62" s="2" customFormat="1" ht="19.5" customHeight="1" x14ac:dyDescent="0.2">
      <c r="A54" s="192"/>
      <c r="B54" s="207" t="s">
        <v>76</v>
      </c>
      <c r="C54" s="208"/>
      <c r="D54" s="209"/>
      <c r="E54" s="7">
        <f t="shared" ref="E54:AU54" si="22">E9+E15+E19</f>
        <v>18.375</v>
      </c>
      <c r="F54" s="7">
        <f t="shared" si="22"/>
        <v>18.375</v>
      </c>
      <c r="G54" s="7">
        <f t="shared" si="22"/>
        <v>18.375</v>
      </c>
      <c r="H54" s="7">
        <f t="shared" si="22"/>
        <v>18.375</v>
      </c>
      <c r="I54" s="7">
        <f t="shared" si="22"/>
        <v>18.375</v>
      </c>
      <c r="J54" s="7">
        <f t="shared" si="22"/>
        <v>18.375</v>
      </c>
      <c r="K54" s="7">
        <f t="shared" si="22"/>
        <v>18.375</v>
      </c>
      <c r="L54" s="7">
        <f t="shared" si="22"/>
        <v>18.375</v>
      </c>
      <c r="M54" s="7">
        <f t="shared" si="22"/>
        <v>0</v>
      </c>
      <c r="N54" s="7">
        <f t="shared" si="22"/>
        <v>0</v>
      </c>
      <c r="O54" s="7">
        <f t="shared" si="22"/>
        <v>0</v>
      </c>
      <c r="P54" s="7">
        <f t="shared" si="22"/>
        <v>0</v>
      </c>
      <c r="Q54" s="7">
        <f t="shared" si="22"/>
        <v>0</v>
      </c>
      <c r="R54" s="7">
        <f t="shared" si="22"/>
        <v>0</v>
      </c>
      <c r="S54" s="7">
        <f t="shared" si="22"/>
        <v>0</v>
      </c>
      <c r="T54" s="7">
        <f t="shared" si="22"/>
        <v>0</v>
      </c>
      <c r="U54" s="7">
        <f t="shared" si="22"/>
        <v>0</v>
      </c>
      <c r="V54" s="7">
        <f t="shared" si="22"/>
        <v>0</v>
      </c>
      <c r="W54" s="7">
        <f t="shared" si="22"/>
        <v>0</v>
      </c>
      <c r="X54" s="7">
        <f t="shared" si="22"/>
        <v>18.399999999999999</v>
      </c>
      <c r="Y54" s="7">
        <f t="shared" si="22"/>
        <v>18.399999999999999</v>
      </c>
      <c r="Z54" s="7">
        <f t="shared" si="22"/>
        <v>18.399999999999999</v>
      </c>
      <c r="AA54" s="7">
        <f t="shared" si="22"/>
        <v>18.399999999999999</v>
      </c>
      <c r="AB54" s="7">
        <f t="shared" si="22"/>
        <v>18.399999999999999</v>
      </c>
      <c r="AC54" s="7">
        <f t="shared" si="22"/>
        <v>18.399999999999999</v>
      </c>
      <c r="AD54" s="7">
        <f t="shared" si="22"/>
        <v>18.399999999999999</v>
      </c>
      <c r="AE54" s="7">
        <f t="shared" si="22"/>
        <v>18.399999999999999</v>
      </c>
      <c r="AF54" s="7">
        <f t="shared" si="22"/>
        <v>18.399999999999999</v>
      </c>
      <c r="AG54" s="7">
        <f t="shared" si="22"/>
        <v>18.399999999999999</v>
      </c>
      <c r="AH54" s="7">
        <f t="shared" si="22"/>
        <v>18.399999999999999</v>
      </c>
      <c r="AI54" s="7">
        <f t="shared" si="22"/>
        <v>18.399999999999999</v>
      </c>
      <c r="AJ54" s="7">
        <f t="shared" si="22"/>
        <v>18.399999999999999</v>
      </c>
      <c r="AK54" s="7">
        <f t="shared" si="22"/>
        <v>18.399999999999999</v>
      </c>
      <c r="AL54" s="7">
        <f t="shared" si="22"/>
        <v>18.399999999999999</v>
      </c>
      <c r="AM54" s="7">
        <f t="shared" si="22"/>
        <v>18.399999999999999</v>
      </c>
      <c r="AN54" s="7">
        <f t="shared" si="22"/>
        <v>18.399999999999999</v>
      </c>
      <c r="AO54" s="7">
        <f t="shared" si="22"/>
        <v>18.399999999999999</v>
      </c>
      <c r="AP54" s="7">
        <f t="shared" si="22"/>
        <v>18.399999999999999</v>
      </c>
      <c r="AQ54" s="7">
        <f t="shared" si="22"/>
        <v>18.399999999999999</v>
      </c>
      <c r="AR54" s="7">
        <f t="shared" si="22"/>
        <v>0</v>
      </c>
      <c r="AS54" s="7">
        <f t="shared" si="22"/>
        <v>0</v>
      </c>
      <c r="AT54" s="7">
        <f t="shared" si="22"/>
        <v>0</v>
      </c>
      <c r="AU54" s="7">
        <f t="shared" si="22"/>
        <v>0</v>
      </c>
      <c r="AV54" s="7">
        <f t="shared" ref="AV54:BD54" si="23">AV9+AV19</f>
        <v>0</v>
      </c>
      <c r="AW54" s="7">
        <f t="shared" si="23"/>
        <v>0</v>
      </c>
      <c r="AX54" s="7">
        <f t="shared" si="23"/>
        <v>0</v>
      </c>
      <c r="AY54" s="7">
        <f t="shared" si="23"/>
        <v>0</v>
      </c>
      <c r="AZ54" s="7">
        <f t="shared" si="23"/>
        <v>0</v>
      </c>
      <c r="BA54" s="7">
        <f t="shared" si="23"/>
        <v>0</v>
      </c>
      <c r="BB54" s="7">
        <f t="shared" si="23"/>
        <v>0</v>
      </c>
      <c r="BC54" s="7">
        <f t="shared" si="23"/>
        <v>0</v>
      </c>
      <c r="BD54" s="7">
        <f t="shared" si="23"/>
        <v>0</v>
      </c>
      <c r="BE54" s="7">
        <f>BE9+BE15+BE19</f>
        <v>515</v>
      </c>
      <c r="BF54" s="91"/>
      <c r="BG54" s="91"/>
      <c r="BH54" s="91"/>
      <c r="BI54" s="42"/>
      <c r="BJ54" s="42"/>
    </row>
    <row r="55" spans="1:62" s="2" customFormat="1" x14ac:dyDescent="0.2">
      <c r="A55" s="193"/>
      <c r="B55" s="194" t="s">
        <v>22</v>
      </c>
      <c r="C55" s="194"/>
      <c r="D55" s="194"/>
      <c r="E55" s="7">
        <f>E53+E54</f>
        <v>54.375</v>
      </c>
      <c r="F55" s="14">
        <f t="shared" ref="F55:BE55" si="24">F53+F54</f>
        <v>54.375</v>
      </c>
      <c r="G55" s="14">
        <f t="shared" si="24"/>
        <v>54.375</v>
      </c>
      <c r="H55" s="14">
        <f t="shared" si="24"/>
        <v>54.375</v>
      </c>
      <c r="I55" s="14">
        <f t="shared" si="24"/>
        <v>54.375</v>
      </c>
      <c r="J55" s="14">
        <f t="shared" si="24"/>
        <v>54.375</v>
      </c>
      <c r="K55" s="14">
        <f t="shared" si="24"/>
        <v>54.375</v>
      </c>
      <c r="L55" s="14">
        <f t="shared" si="24"/>
        <v>54.375</v>
      </c>
      <c r="M55" s="14">
        <f t="shared" si="24"/>
        <v>36</v>
      </c>
      <c r="N55" s="14">
        <f t="shared" si="24"/>
        <v>36</v>
      </c>
      <c r="O55" s="14">
        <f t="shared" si="24"/>
        <v>36</v>
      </c>
      <c r="P55" s="14">
        <f t="shared" si="24"/>
        <v>36</v>
      </c>
      <c r="Q55" s="14">
        <f t="shared" si="24"/>
        <v>36</v>
      </c>
      <c r="R55" s="14">
        <f t="shared" si="24"/>
        <v>36</v>
      </c>
      <c r="S55" s="14">
        <f t="shared" si="24"/>
        <v>36</v>
      </c>
      <c r="T55" s="14">
        <f t="shared" si="24"/>
        <v>36</v>
      </c>
      <c r="U55" s="14">
        <f t="shared" si="24"/>
        <v>0</v>
      </c>
      <c r="V55" s="14">
        <f t="shared" si="24"/>
        <v>0</v>
      </c>
      <c r="W55" s="14">
        <f t="shared" si="24"/>
        <v>0</v>
      </c>
      <c r="X55" s="14">
        <f t="shared" si="24"/>
        <v>54.4</v>
      </c>
      <c r="Y55" s="14">
        <f t="shared" si="24"/>
        <v>54.4</v>
      </c>
      <c r="Z55" s="14">
        <f t="shared" si="24"/>
        <v>54.4</v>
      </c>
      <c r="AA55" s="14">
        <f t="shared" si="24"/>
        <v>54.4</v>
      </c>
      <c r="AB55" s="14">
        <f t="shared" si="24"/>
        <v>54.4</v>
      </c>
      <c r="AC55" s="14">
        <f t="shared" si="24"/>
        <v>54.4</v>
      </c>
      <c r="AD55" s="14">
        <f t="shared" si="24"/>
        <v>54.4</v>
      </c>
      <c r="AE55" s="14">
        <f t="shared" si="24"/>
        <v>54.4</v>
      </c>
      <c r="AF55" s="14">
        <f t="shared" si="24"/>
        <v>54.4</v>
      </c>
      <c r="AG55" s="14">
        <f t="shared" si="24"/>
        <v>54.4</v>
      </c>
      <c r="AH55" s="14">
        <f t="shared" si="24"/>
        <v>54.4</v>
      </c>
      <c r="AI55" s="14">
        <f t="shared" si="24"/>
        <v>54.4</v>
      </c>
      <c r="AJ55" s="14">
        <f t="shared" si="24"/>
        <v>54.4</v>
      </c>
      <c r="AK55" s="14">
        <f t="shared" si="24"/>
        <v>54.4</v>
      </c>
      <c r="AL55" s="14">
        <f t="shared" si="24"/>
        <v>54.4</v>
      </c>
      <c r="AM55" s="14">
        <f t="shared" si="24"/>
        <v>54.4</v>
      </c>
      <c r="AN55" s="14">
        <f t="shared" si="24"/>
        <v>54.4</v>
      </c>
      <c r="AO55" s="14">
        <f t="shared" si="24"/>
        <v>54.4</v>
      </c>
      <c r="AP55" s="14">
        <f t="shared" si="24"/>
        <v>54.4</v>
      </c>
      <c r="AQ55" s="14">
        <f t="shared" si="24"/>
        <v>54.4</v>
      </c>
      <c r="AR55" s="14">
        <f t="shared" si="24"/>
        <v>36</v>
      </c>
      <c r="AS55" s="14">
        <f t="shared" si="24"/>
        <v>36</v>
      </c>
      <c r="AT55" s="14">
        <f t="shared" si="24"/>
        <v>36</v>
      </c>
      <c r="AU55" s="14">
        <f t="shared" si="24"/>
        <v>36</v>
      </c>
      <c r="AV55" s="14">
        <f t="shared" si="24"/>
        <v>0</v>
      </c>
      <c r="AW55" s="14">
        <f t="shared" si="24"/>
        <v>0</v>
      </c>
      <c r="AX55" s="14">
        <f t="shared" si="24"/>
        <v>0</v>
      </c>
      <c r="AY55" s="14">
        <f t="shared" si="24"/>
        <v>0</v>
      </c>
      <c r="AZ55" s="14">
        <f t="shared" si="24"/>
        <v>0</v>
      </c>
      <c r="BA55" s="14">
        <f t="shared" si="24"/>
        <v>0</v>
      </c>
      <c r="BB55" s="14">
        <f t="shared" si="24"/>
        <v>0</v>
      </c>
      <c r="BC55" s="14">
        <f t="shared" si="24"/>
        <v>0</v>
      </c>
      <c r="BD55" s="7">
        <f t="shared" si="24"/>
        <v>0</v>
      </c>
      <c r="BE55" s="7">
        <f t="shared" si="24"/>
        <v>1955</v>
      </c>
      <c r="BF55" s="91"/>
      <c r="BG55" s="91"/>
      <c r="BH55" s="91"/>
      <c r="BI55" s="42"/>
      <c r="BJ55" s="42"/>
    </row>
  </sheetData>
  <mergeCells count="74">
    <mergeCell ref="B43:B44"/>
    <mergeCell ref="C43:C44"/>
    <mergeCell ref="B55:D55"/>
    <mergeCell ref="B47:B48"/>
    <mergeCell ref="C47:C48"/>
    <mergeCell ref="B49:B50"/>
    <mergeCell ref="C49:C50"/>
    <mergeCell ref="B53:D53"/>
    <mergeCell ref="B54:D54"/>
    <mergeCell ref="B39:B40"/>
    <mergeCell ref="C39:C40"/>
    <mergeCell ref="B41:B42"/>
    <mergeCell ref="C41:C42"/>
    <mergeCell ref="B35:B36"/>
    <mergeCell ref="C35:C36"/>
    <mergeCell ref="B37:B38"/>
    <mergeCell ref="C37:C38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8:A5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R2:R3"/>
    <mergeCell ref="S2:U2"/>
    <mergeCell ref="AR2:AU2"/>
    <mergeCell ref="AV2:AV3"/>
    <mergeCell ref="V2:V3"/>
    <mergeCell ref="W2:Y2"/>
    <mergeCell ref="Z2:Z3"/>
    <mergeCell ref="AA2:AC2"/>
    <mergeCell ref="AD2:AD3"/>
    <mergeCell ref="AE2:AH2"/>
    <mergeCell ref="F2:H2"/>
    <mergeCell ref="I2:I3"/>
    <mergeCell ref="J2:L2"/>
    <mergeCell ref="M2:M3"/>
    <mergeCell ref="N2:Q2"/>
    <mergeCell ref="A2:A7"/>
    <mergeCell ref="B2:B7"/>
    <mergeCell ref="C2:C7"/>
    <mergeCell ref="D2:D7"/>
    <mergeCell ref="E2:E3"/>
  </mergeCells>
  <pageMargins left="0.39370078740157483" right="0.39370078740157483" top="0.25" bottom="0.19" header="0" footer="0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0"/>
  <sheetViews>
    <sheetView zoomScale="70" zoomScaleNormal="70" workbookViewId="0"/>
  </sheetViews>
  <sheetFormatPr defaultColWidth="8.85546875" defaultRowHeight="12.75" x14ac:dyDescent="0.2"/>
  <cols>
    <col min="1" max="1" width="4.85546875" style="52" customWidth="1"/>
    <col min="2" max="2" width="6.85546875" style="52" customWidth="1"/>
    <col min="3" max="3" width="20.5703125" style="52" customWidth="1"/>
    <col min="4" max="55" width="3.7109375" style="52" customWidth="1"/>
    <col min="56" max="56" width="16.7109375" style="2" customWidth="1"/>
    <col min="57" max="57" width="6.140625" style="49" customWidth="1"/>
    <col min="58" max="58" width="4.42578125" style="49" customWidth="1"/>
    <col min="59" max="59" width="2.7109375" style="49" customWidth="1"/>
    <col min="60" max="16384" width="8.85546875" style="52"/>
  </cols>
  <sheetData>
    <row r="1" spans="1:59" ht="32.25" customHeight="1" x14ac:dyDescent="0.2"/>
    <row r="2" spans="1:59" ht="75" customHeight="1" x14ac:dyDescent="0.2">
      <c r="A2" s="165" t="s">
        <v>0</v>
      </c>
      <c r="B2" s="165" t="s">
        <v>1</v>
      </c>
      <c r="C2" s="165" t="s">
        <v>2</v>
      </c>
      <c r="D2" s="119" t="s">
        <v>163</v>
      </c>
      <c r="E2" s="123" t="s">
        <v>164</v>
      </c>
      <c r="F2" s="124"/>
      <c r="G2" s="125"/>
      <c r="H2" s="168" t="s">
        <v>165</v>
      </c>
      <c r="I2" s="124" t="s">
        <v>4</v>
      </c>
      <c r="J2" s="124"/>
      <c r="K2" s="125"/>
      <c r="L2" s="168" t="s">
        <v>166</v>
      </c>
      <c r="M2" s="124" t="s">
        <v>5</v>
      </c>
      <c r="N2" s="124"/>
      <c r="O2" s="124"/>
      <c r="P2" s="125"/>
      <c r="Q2" s="119" t="s">
        <v>167</v>
      </c>
      <c r="R2" s="123" t="s">
        <v>6</v>
      </c>
      <c r="S2" s="124"/>
      <c r="T2" s="125"/>
      <c r="U2" s="119" t="s">
        <v>168</v>
      </c>
      <c r="V2" s="123" t="s">
        <v>7</v>
      </c>
      <c r="W2" s="124"/>
      <c r="X2" s="125"/>
      <c r="Y2" s="121" t="s">
        <v>169</v>
      </c>
      <c r="Z2" s="123" t="s">
        <v>8</v>
      </c>
      <c r="AA2" s="124"/>
      <c r="AB2" s="125"/>
      <c r="AC2" s="121" t="s">
        <v>170</v>
      </c>
      <c r="AD2" s="123" t="s">
        <v>9</v>
      </c>
      <c r="AE2" s="124"/>
      <c r="AF2" s="124"/>
      <c r="AG2" s="125"/>
      <c r="AH2" s="119" t="s">
        <v>171</v>
      </c>
      <c r="AI2" s="123" t="s">
        <v>10</v>
      </c>
      <c r="AJ2" s="124"/>
      <c r="AK2" s="125"/>
      <c r="AL2" s="119" t="s">
        <v>172</v>
      </c>
      <c r="AM2" s="123" t="s">
        <v>11</v>
      </c>
      <c r="AN2" s="124"/>
      <c r="AO2" s="124"/>
      <c r="AP2" s="125"/>
      <c r="AQ2" s="123" t="s">
        <v>12</v>
      </c>
      <c r="AR2" s="124"/>
      <c r="AS2" s="124"/>
      <c r="AT2" s="125"/>
      <c r="AU2" s="119" t="s">
        <v>173</v>
      </c>
      <c r="AV2" s="123" t="s">
        <v>13</v>
      </c>
      <c r="AW2" s="124"/>
      <c r="AX2" s="125"/>
      <c r="AY2" s="119" t="s">
        <v>174</v>
      </c>
      <c r="AZ2" s="123" t="s">
        <v>14</v>
      </c>
      <c r="BA2" s="124"/>
      <c r="BB2" s="124"/>
      <c r="BC2" s="125"/>
      <c r="BD2" s="165" t="s">
        <v>77</v>
      </c>
    </row>
    <row r="3" spans="1:59" ht="35.25" customHeight="1" x14ac:dyDescent="0.2">
      <c r="A3" s="166"/>
      <c r="B3" s="166"/>
      <c r="C3" s="166"/>
      <c r="D3" s="120"/>
      <c r="E3" s="61" t="s">
        <v>175</v>
      </c>
      <c r="F3" s="61" t="s">
        <v>176</v>
      </c>
      <c r="G3" s="61" t="s">
        <v>177</v>
      </c>
      <c r="H3" s="169"/>
      <c r="I3" s="62" t="s">
        <v>178</v>
      </c>
      <c r="J3" s="62" t="s">
        <v>179</v>
      </c>
      <c r="K3" s="61" t="s">
        <v>180</v>
      </c>
      <c r="L3" s="169"/>
      <c r="M3" s="62" t="s">
        <v>181</v>
      </c>
      <c r="N3" s="61" t="s">
        <v>182</v>
      </c>
      <c r="O3" s="61" t="s">
        <v>183</v>
      </c>
      <c r="P3" s="61" t="s">
        <v>184</v>
      </c>
      <c r="Q3" s="120"/>
      <c r="R3" s="61" t="s">
        <v>175</v>
      </c>
      <c r="S3" s="61" t="s">
        <v>176</v>
      </c>
      <c r="T3" s="61" t="s">
        <v>177</v>
      </c>
      <c r="U3" s="120"/>
      <c r="V3" s="61" t="s">
        <v>185</v>
      </c>
      <c r="W3" s="61" t="s">
        <v>186</v>
      </c>
      <c r="X3" s="61" t="s">
        <v>187</v>
      </c>
      <c r="Y3" s="122"/>
      <c r="Z3" s="61" t="s">
        <v>188</v>
      </c>
      <c r="AA3" s="61" t="s">
        <v>189</v>
      </c>
      <c r="AB3" s="61" t="s">
        <v>190</v>
      </c>
      <c r="AC3" s="122"/>
      <c r="AD3" s="63" t="s">
        <v>188</v>
      </c>
      <c r="AE3" s="63" t="s">
        <v>189</v>
      </c>
      <c r="AF3" s="61" t="s">
        <v>190</v>
      </c>
      <c r="AG3" s="61" t="s">
        <v>191</v>
      </c>
      <c r="AH3" s="120"/>
      <c r="AI3" s="61" t="s">
        <v>178</v>
      </c>
      <c r="AJ3" s="62" t="s">
        <v>179</v>
      </c>
      <c r="AK3" s="62" t="s">
        <v>180</v>
      </c>
      <c r="AL3" s="120"/>
      <c r="AM3" s="61" t="s">
        <v>192</v>
      </c>
      <c r="AN3" s="62" t="s">
        <v>193</v>
      </c>
      <c r="AO3" s="62" t="s">
        <v>194</v>
      </c>
      <c r="AP3" s="63" t="s">
        <v>195</v>
      </c>
      <c r="AQ3" s="61" t="s">
        <v>196</v>
      </c>
      <c r="AR3" s="62" t="s">
        <v>175</v>
      </c>
      <c r="AS3" s="61" t="s">
        <v>176</v>
      </c>
      <c r="AT3" s="61" t="s">
        <v>177</v>
      </c>
      <c r="AU3" s="120"/>
      <c r="AV3" s="61" t="s">
        <v>178</v>
      </c>
      <c r="AW3" s="61" t="s">
        <v>179</v>
      </c>
      <c r="AX3" s="61" t="s">
        <v>180</v>
      </c>
      <c r="AY3" s="120"/>
      <c r="AZ3" s="61" t="s">
        <v>181</v>
      </c>
      <c r="BA3" s="61" t="s">
        <v>182</v>
      </c>
      <c r="BB3" s="61" t="s">
        <v>183</v>
      </c>
      <c r="BC3" s="61" t="s">
        <v>197</v>
      </c>
      <c r="BD3" s="166"/>
    </row>
    <row r="4" spans="1:59" x14ac:dyDescent="0.2">
      <c r="A4" s="166"/>
      <c r="B4" s="166"/>
      <c r="C4" s="166"/>
      <c r="D4" s="173" t="s">
        <v>15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66"/>
    </row>
    <row r="5" spans="1:59" x14ac:dyDescent="0.2">
      <c r="A5" s="166"/>
      <c r="B5" s="166"/>
      <c r="C5" s="166"/>
      <c r="D5" s="86">
        <v>35</v>
      </c>
      <c r="E5" s="86">
        <v>36</v>
      </c>
      <c r="F5" s="86">
        <v>37</v>
      </c>
      <c r="G5" s="86">
        <v>38</v>
      </c>
      <c r="H5" s="86">
        <v>39</v>
      </c>
      <c r="I5" s="86">
        <v>40</v>
      </c>
      <c r="J5" s="86">
        <v>41</v>
      </c>
      <c r="K5" s="86">
        <v>42</v>
      </c>
      <c r="L5" s="86">
        <v>43</v>
      </c>
      <c r="M5" s="86">
        <v>44</v>
      </c>
      <c r="N5" s="86">
        <v>45</v>
      </c>
      <c r="O5" s="86">
        <v>46</v>
      </c>
      <c r="P5" s="86">
        <v>47</v>
      </c>
      <c r="Q5" s="86">
        <v>48</v>
      </c>
      <c r="R5" s="86">
        <v>49</v>
      </c>
      <c r="S5" s="86">
        <v>50</v>
      </c>
      <c r="T5" s="86">
        <v>51</v>
      </c>
      <c r="U5" s="86">
        <v>52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  <c r="AH5" s="86">
        <v>13</v>
      </c>
      <c r="AI5" s="86">
        <v>14</v>
      </c>
      <c r="AJ5" s="86">
        <v>15</v>
      </c>
      <c r="AK5" s="86">
        <v>16</v>
      </c>
      <c r="AL5" s="86">
        <v>17</v>
      </c>
      <c r="AM5" s="86">
        <v>18</v>
      </c>
      <c r="AN5" s="86">
        <v>19</v>
      </c>
      <c r="AO5" s="86">
        <v>20</v>
      </c>
      <c r="AP5" s="86">
        <v>21</v>
      </c>
      <c r="AQ5" s="86">
        <v>22</v>
      </c>
      <c r="AR5" s="86">
        <v>23</v>
      </c>
      <c r="AS5" s="86">
        <v>24</v>
      </c>
      <c r="AT5" s="86">
        <v>25</v>
      </c>
      <c r="AU5" s="86">
        <v>26</v>
      </c>
      <c r="AV5" s="86">
        <v>27</v>
      </c>
      <c r="AW5" s="86">
        <v>28</v>
      </c>
      <c r="AX5" s="86">
        <v>29</v>
      </c>
      <c r="AY5" s="86">
        <v>30</v>
      </c>
      <c r="AZ5" s="86">
        <v>31</v>
      </c>
      <c r="BA5" s="86">
        <v>32</v>
      </c>
      <c r="BB5" s="86">
        <v>33</v>
      </c>
      <c r="BC5" s="86">
        <v>34</v>
      </c>
      <c r="BD5" s="166"/>
    </row>
    <row r="6" spans="1:59" x14ac:dyDescent="0.2">
      <c r="A6" s="166"/>
      <c r="B6" s="166"/>
      <c r="C6" s="166"/>
      <c r="D6" s="175" t="s">
        <v>23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66"/>
    </row>
    <row r="7" spans="1:59" ht="18.75" customHeight="1" x14ac:dyDescent="0.2">
      <c r="A7" s="167"/>
      <c r="B7" s="167"/>
      <c r="C7" s="167"/>
      <c r="D7" s="87">
        <v>1</v>
      </c>
      <c r="E7" s="87">
        <v>2</v>
      </c>
      <c r="F7" s="87">
        <v>3</v>
      </c>
      <c r="G7" s="87">
        <v>4</v>
      </c>
      <c r="H7" s="87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87">
        <v>11</v>
      </c>
      <c r="O7" s="87">
        <v>12</v>
      </c>
      <c r="P7" s="87">
        <v>13</v>
      </c>
      <c r="Q7" s="87">
        <v>14</v>
      </c>
      <c r="R7" s="87">
        <v>15</v>
      </c>
      <c r="S7" s="87">
        <v>16</v>
      </c>
      <c r="T7" s="87">
        <v>17</v>
      </c>
      <c r="U7" s="87">
        <v>18</v>
      </c>
      <c r="V7" s="87">
        <v>19</v>
      </c>
      <c r="W7" s="87">
        <v>20</v>
      </c>
      <c r="X7" s="87">
        <v>21</v>
      </c>
      <c r="Y7" s="87">
        <v>22</v>
      </c>
      <c r="Z7" s="87">
        <v>23</v>
      </c>
      <c r="AA7" s="87">
        <v>24</v>
      </c>
      <c r="AB7" s="87">
        <v>25</v>
      </c>
      <c r="AC7" s="87">
        <v>26</v>
      </c>
      <c r="AD7" s="87">
        <v>27</v>
      </c>
      <c r="AE7" s="87">
        <v>28</v>
      </c>
      <c r="AF7" s="87">
        <v>29</v>
      </c>
      <c r="AG7" s="87">
        <v>30</v>
      </c>
      <c r="AH7" s="87">
        <v>31</v>
      </c>
      <c r="AI7" s="87">
        <v>32</v>
      </c>
      <c r="AJ7" s="87">
        <v>33</v>
      </c>
      <c r="AK7" s="87">
        <v>34</v>
      </c>
      <c r="AL7" s="87">
        <v>35</v>
      </c>
      <c r="AM7" s="87">
        <v>36</v>
      </c>
      <c r="AN7" s="87">
        <v>37</v>
      </c>
      <c r="AO7" s="87">
        <v>38</v>
      </c>
      <c r="AP7" s="87">
        <v>39</v>
      </c>
      <c r="AQ7" s="87">
        <v>40</v>
      </c>
      <c r="AR7" s="87">
        <v>41</v>
      </c>
      <c r="AS7" s="87">
        <v>42</v>
      </c>
      <c r="AT7" s="87">
        <v>43</v>
      </c>
      <c r="AU7" s="87">
        <v>44</v>
      </c>
      <c r="AV7" s="87">
        <v>45</v>
      </c>
      <c r="AW7" s="87">
        <v>46</v>
      </c>
      <c r="AX7" s="87">
        <v>47</v>
      </c>
      <c r="AY7" s="86">
        <v>48</v>
      </c>
      <c r="AZ7" s="86">
        <v>49</v>
      </c>
      <c r="BA7" s="86">
        <v>50</v>
      </c>
      <c r="BB7" s="86">
        <v>51</v>
      </c>
      <c r="BC7" s="86">
        <v>52</v>
      </c>
      <c r="BD7" s="167"/>
    </row>
    <row r="8" spans="1:59" s="2" customFormat="1" ht="35.1" customHeight="1" x14ac:dyDescent="0.2">
      <c r="A8" s="178" t="s">
        <v>100</v>
      </c>
      <c r="B8" s="80" t="s">
        <v>25</v>
      </c>
      <c r="C8" s="80" t="s">
        <v>72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95"/>
      <c r="BE8" s="42"/>
      <c r="BF8" s="42"/>
      <c r="BG8" s="42"/>
    </row>
    <row r="9" spans="1:59" s="24" customFormat="1" hidden="1" x14ac:dyDescent="0.2">
      <c r="A9" s="178"/>
      <c r="B9" s="210"/>
      <c r="C9" s="21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88"/>
      <c r="BE9" s="42"/>
      <c r="BF9" s="42"/>
      <c r="BG9" s="42"/>
    </row>
    <row r="10" spans="1:59" s="24" customFormat="1" hidden="1" x14ac:dyDescent="0.2">
      <c r="A10" s="178"/>
      <c r="B10" s="211"/>
      <c r="C10" s="211"/>
      <c r="D10" s="88"/>
      <c r="E10" s="88"/>
      <c r="F10" s="88"/>
      <c r="G10" s="88"/>
      <c r="H10" s="88"/>
      <c r="I10" s="88"/>
      <c r="J10" s="88"/>
      <c r="K10" s="88"/>
      <c r="L10" s="59"/>
      <c r="M10" s="59"/>
      <c r="N10" s="59"/>
      <c r="O10" s="59"/>
      <c r="P10" s="59"/>
      <c r="Q10" s="59"/>
      <c r="R10" s="59"/>
      <c r="S10" s="59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89"/>
      <c r="BE10" s="42"/>
      <c r="BF10" s="42"/>
      <c r="BG10" s="42"/>
    </row>
    <row r="11" spans="1:59" hidden="1" x14ac:dyDescent="0.2">
      <c r="A11" s="178"/>
      <c r="B11" s="184" t="s">
        <v>37</v>
      </c>
      <c r="C11" s="212" t="s">
        <v>38</v>
      </c>
      <c r="D11" s="97"/>
      <c r="E11" s="97"/>
      <c r="F11" s="97"/>
      <c r="G11" s="97"/>
      <c r="H11" s="97"/>
      <c r="I11" s="97"/>
      <c r="J11" s="97"/>
      <c r="K11" s="97"/>
      <c r="L11" s="35"/>
      <c r="M11" s="36"/>
      <c r="N11" s="36"/>
      <c r="O11" s="36"/>
      <c r="P11" s="36"/>
      <c r="Q11" s="36"/>
      <c r="R11" s="18"/>
      <c r="S11" s="18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8"/>
      <c r="AM11" s="98"/>
      <c r="AN11" s="98"/>
      <c r="AO11" s="98"/>
      <c r="AP11" s="98"/>
      <c r="AQ11" s="99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40"/>
    </row>
    <row r="12" spans="1:59" hidden="1" x14ac:dyDescent="0.2">
      <c r="A12" s="178"/>
      <c r="B12" s="184"/>
      <c r="C12" s="213"/>
      <c r="D12" s="97"/>
      <c r="E12" s="97"/>
      <c r="F12" s="97"/>
      <c r="G12" s="97"/>
      <c r="H12" s="97"/>
      <c r="I12" s="97"/>
      <c r="J12" s="97"/>
      <c r="K12" s="97"/>
      <c r="L12" s="97"/>
      <c r="M12" s="36"/>
      <c r="N12" s="36"/>
      <c r="O12" s="36"/>
      <c r="P12" s="36"/>
      <c r="Q12" s="36"/>
      <c r="R12" s="28"/>
      <c r="S12" s="28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8"/>
      <c r="AM12" s="98"/>
      <c r="AN12" s="98"/>
      <c r="AO12" s="98"/>
      <c r="AP12" s="98"/>
      <c r="AQ12" s="99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48"/>
    </row>
    <row r="13" spans="1:59" s="49" customFormat="1" ht="30" customHeight="1" x14ac:dyDescent="0.2">
      <c r="A13" s="178"/>
      <c r="B13" s="17" t="s">
        <v>27</v>
      </c>
      <c r="C13" s="33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6"/>
      <c r="U13" s="36"/>
      <c r="V13" s="36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36"/>
      <c r="AP13" s="18"/>
      <c r="AQ13" s="72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40"/>
    </row>
    <row r="14" spans="1:59" s="49" customFormat="1" ht="30" customHeight="1" x14ac:dyDescent="0.2">
      <c r="A14" s="178"/>
      <c r="B14" s="17" t="s">
        <v>28</v>
      </c>
      <c r="C14" s="33" t="s">
        <v>20</v>
      </c>
      <c r="D14" s="18"/>
      <c r="E14" s="18"/>
      <c r="F14" s="18"/>
      <c r="G14" s="18"/>
      <c r="H14" s="18"/>
      <c r="I14" s="18"/>
      <c r="J14" s="18"/>
      <c r="K14" s="18" t="s">
        <v>78</v>
      </c>
      <c r="L14" s="18"/>
      <c r="M14" s="18"/>
      <c r="N14" s="18"/>
      <c r="O14" s="18"/>
      <c r="P14" s="18"/>
      <c r="Q14" s="18"/>
      <c r="R14" s="18"/>
      <c r="S14" s="1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M14" s="36"/>
      <c r="AN14" s="36"/>
      <c r="AO14" s="36"/>
      <c r="AP14" s="36" t="s">
        <v>78</v>
      </c>
      <c r="AQ14" s="72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40" t="s">
        <v>89</v>
      </c>
    </row>
    <row r="15" spans="1:59" s="2" customFormat="1" ht="35.1" customHeight="1" x14ac:dyDescent="0.2">
      <c r="A15" s="178"/>
      <c r="B15" s="80" t="s">
        <v>29</v>
      </c>
      <c r="C15" s="80" t="s">
        <v>82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95"/>
      <c r="BE15" s="42"/>
      <c r="BF15" s="42"/>
      <c r="BG15" s="42"/>
    </row>
    <row r="16" spans="1:59" s="49" customFormat="1" hidden="1" x14ac:dyDescent="0.2">
      <c r="A16" s="178"/>
      <c r="B16" s="210" t="s">
        <v>67</v>
      </c>
      <c r="C16" s="212" t="s">
        <v>83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5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72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40"/>
    </row>
    <row r="17" spans="1:59" s="49" customFormat="1" hidden="1" x14ac:dyDescent="0.2">
      <c r="A17" s="178"/>
      <c r="B17" s="211"/>
      <c r="C17" s="21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72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48"/>
    </row>
    <row r="18" spans="1:59" s="49" customFormat="1" ht="30" customHeight="1" x14ac:dyDescent="0.2">
      <c r="A18" s="178"/>
      <c r="B18" s="20" t="s">
        <v>67</v>
      </c>
      <c r="C18" s="32" t="s">
        <v>83</v>
      </c>
      <c r="D18" s="18"/>
      <c r="E18" s="18"/>
      <c r="F18" s="18"/>
      <c r="G18" s="18"/>
      <c r="H18" s="18"/>
      <c r="I18" s="18"/>
      <c r="J18" s="18"/>
      <c r="K18" s="18" t="s">
        <v>48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M18" s="18"/>
      <c r="AN18" s="18"/>
      <c r="AO18" s="18"/>
      <c r="AP18" s="18"/>
      <c r="AQ18" s="72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40" t="s">
        <v>80</v>
      </c>
    </row>
    <row r="19" spans="1:59" s="2" customFormat="1" ht="35.1" customHeight="1" x14ac:dyDescent="0.2">
      <c r="A19" s="178"/>
      <c r="B19" s="80" t="s">
        <v>30</v>
      </c>
      <c r="C19" s="80" t="s">
        <v>205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5"/>
      <c r="BE19" s="42"/>
      <c r="BF19" s="42"/>
      <c r="BG19" s="42"/>
    </row>
    <row r="20" spans="1:59" s="2" customFormat="1" ht="35.1" customHeight="1" x14ac:dyDescent="0.2">
      <c r="A20" s="178"/>
      <c r="B20" s="83" t="s">
        <v>31</v>
      </c>
      <c r="C20" s="83" t="s">
        <v>66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51"/>
      <c r="AV20" s="51"/>
      <c r="AW20" s="51"/>
      <c r="AX20" s="51"/>
      <c r="AY20" s="51"/>
      <c r="AZ20" s="51"/>
      <c r="BA20" s="51"/>
      <c r="BB20" s="51"/>
      <c r="BC20" s="51"/>
      <c r="BD20" s="95"/>
      <c r="BE20" s="42"/>
      <c r="BF20" s="42"/>
      <c r="BG20" s="42"/>
    </row>
    <row r="21" spans="1:59" s="49" customFormat="1" ht="30" customHeight="1" x14ac:dyDescent="0.2">
      <c r="A21" s="178"/>
      <c r="B21" s="17" t="s">
        <v>134</v>
      </c>
      <c r="C21" s="33" t="s">
        <v>135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00"/>
      <c r="AM21" s="18"/>
      <c r="AN21" s="18"/>
      <c r="AO21" s="18"/>
      <c r="AP21" s="18" t="s">
        <v>48</v>
      </c>
      <c r="AQ21" s="72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40" t="s">
        <v>80</v>
      </c>
    </row>
    <row r="22" spans="1:59" s="49" customFormat="1" ht="30" customHeight="1" x14ac:dyDescent="0.2">
      <c r="A22" s="178"/>
      <c r="B22" s="17" t="s">
        <v>124</v>
      </c>
      <c r="C22" s="33" t="s">
        <v>133</v>
      </c>
      <c r="D22" s="40"/>
      <c r="E22" s="40"/>
      <c r="F22" s="40"/>
      <c r="G22" s="40"/>
      <c r="H22" s="40"/>
      <c r="I22" s="40"/>
      <c r="J22" s="40"/>
      <c r="K22" s="40"/>
      <c r="L22" s="40"/>
      <c r="M22" s="28"/>
      <c r="N22" s="28"/>
      <c r="O22" s="28"/>
      <c r="P22" s="28"/>
      <c r="Q22" s="2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00"/>
      <c r="AM22" s="18"/>
      <c r="AN22" s="18"/>
      <c r="AO22" s="18"/>
      <c r="AP22" s="18" t="s">
        <v>48</v>
      </c>
      <c r="AQ22" s="72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40" t="s">
        <v>80</v>
      </c>
    </row>
    <row r="23" spans="1:59" s="49" customFormat="1" ht="35.1" customHeight="1" x14ac:dyDescent="0.2">
      <c r="A23" s="178"/>
      <c r="B23" s="17" t="s">
        <v>153</v>
      </c>
      <c r="C23" s="32" t="s">
        <v>112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 t="s">
        <v>48</v>
      </c>
      <c r="AQ23" s="72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40" t="s">
        <v>80</v>
      </c>
    </row>
    <row r="24" spans="1:59" s="49" customFormat="1" hidden="1" x14ac:dyDescent="0.2">
      <c r="A24" s="178"/>
      <c r="B24" s="184"/>
      <c r="C24" s="18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72"/>
      <c r="AR24" s="18"/>
      <c r="AS24" s="18"/>
      <c r="AT24" s="18"/>
      <c r="AU24" s="54"/>
      <c r="AV24" s="18"/>
      <c r="AW24" s="18"/>
      <c r="AX24" s="18"/>
      <c r="AY24" s="18"/>
      <c r="AZ24" s="18"/>
      <c r="BA24" s="18"/>
      <c r="BB24" s="18"/>
      <c r="BC24" s="18"/>
      <c r="BD24" s="40"/>
    </row>
    <row r="25" spans="1:59" s="49" customFormat="1" hidden="1" x14ac:dyDescent="0.2">
      <c r="A25" s="178"/>
      <c r="B25" s="184"/>
      <c r="C25" s="18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8"/>
      <c r="U25" s="18"/>
      <c r="V25" s="1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8"/>
      <c r="AP25" s="18"/>
      <c r="AQ25" s="72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48"/>
    </row>
    <row r="26" spans="1:59" s="2" customFormat="1" ht="35.1" customHeight="1" x14ac:dyDescent="0.2">
      <c r="A26" s="178"/>
      <c r="B26" s="80" t="s">
        <v>33</v>
      </c>
      <c r="C26" s="83" t="s">
        <v>152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5" t="s">
        <v>211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5" t="s">
        <v>224</v>
      </c>
      <c r="BE26" s="42"/>
      <c r="BF26" s="42"/>
      <c r="BG26" s="42"/>
    </row>
    <row r="27" spans="1:59" s="49" customFormat="1" ht="30" customHeight="1" x14ac:dyDescent="0.2">
      <c r="A27" s="178"/>
      <c r="B27" s="20" t="s">
        <v>34</v>
      </c>
      <c r="C27" s="32" t="s">
        <v>131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50</v>
      </c>
      <c r="U27" s="36"/>
      <c r="V27" s="3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36"/>
      <c r="AP27" s="36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40" t="s">
        <v>79</v>
      </c>
    </row>
    <row r="28" spans="1:59" s="49" customFormat="1" ht="30" customHeight="1" x14ac:dyDescent="0.2">
      <c r="A28" s="178"/>
      <c r="B28" s="53" t="s">
        <v>113</v>
      </c>
      <c r="C28" s="33" t="s">
        <v>85</v>
      </c>
      <c r="D28" s="18"/>
      <c r="E28" s="18"/>
      <c r="F28" s="18"/>
      <c r="G28" s="18"/>
      <c r="H28" s="18"/>
      <c r="I28" s="18"/>
      <c r="J28" s="18"/>
      <c r="K28" s="36"/>
      <c r="L28" s="36"/>
      <c r="M28" s="36"/>
      <c r="N28" s="36"/>
      <c r="O28" s="36" t="s">
        <v>48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18"/>
      <c r="AH28" s="18"/>
      <c r="AI28" s="18"/>
      <c r="AJ28" s="18"/>
      <c r="AK28" s="36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40" t="s">
        <v>80</v>
      </c>
    </row>
    <row r="29" spans="1:59" ht="35.1" customHeight="1" x14ac:dyDescent="0.2">
      <c r="A29" s="178"/>
      <c r="B29" s="80" t="s">
        <v>35</v>
      </c>
      <c r="C29" s="80" t="s">
        <v>154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95"/>
    </row>
    <row r="30" spans="1:59" ht="30" customHeight="1" x14ac:dyDescent="0.2">
      <c r="A30" s="178"/>
      <c r="B30" s="104" t="s">
        <v>92</v>
      </c>
      <c r="C30" s="105" t="s">
        <v>160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6"/>
      <c r="S30" s="36"/>
      <c r="T30" s="36"/>
      <c r="U30" s="36"/>
      <c r="V30" s="3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98"/>
      <c r="AW30" s="98"/>
      <c r="AX30" s="98"/>
      <c r="AY30" s="98"/>
      <c r="AZ30" s="98"/>
      <c r="BA30" s="98"/>
      <c r="BB30" s="98"/>
      <c r="BC30" s="98"/>
      <c r="BD30" s="40"/>
    </row>
    <row r="31" spans="1:59" ht="35.1" customHeight="1" x14ac:dyDescent="0.2">
      <c r="A31" s="178"/>
      <c r="B31" s="80" t="s">
        <v>41</v>
      </c>
      <c r="C31" s="80" t="s">
        <v>156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95" t="s">
        <v>211</v>
      </c>
      <c r="AV31" s="51"/>
      <c r="AW31" s="51"/>
      <c r="AX31" s="51"/>
      <c r="AY31" s="51"/>
      <c r="AZ31" s="51"/>
      <c r="BA31" s="51"/>
      <c r="BB31" s="51"/>
      <c r="BC31" s="51"/>
      <c r="BD31" s="95" t="s">
        <v>224</v>
      </c>
    </row>
    <row r="32" spans="1:59" ht="30" customHeight="1" x14ac:dyDescent="0.2">
      <c r="A32" s="178"/>
      <c r="B32" s="20" t="s">
        <v>42</v>
      </c>
      <c r="C32" s="32" t="s">
        <v>157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6"/>
      <c r="S32" s="36"/>
      <c r="T32" s="36"/>
      <c r="U32" s="36"/>
      <c r="V32" s="3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214" t="s">
        <v>209</v>
      </c>
      <c r="AV32" s="98"/>
      <c r="AW32" s="98"/>
      <c r="AX32" s="98"/>
      <c r="AY32" s="98"/>
      <c r="AZ32" s="98"/>
      <c r="BA32" s="98"/>
      <c r="BB32" s="98"/>
      <c r="BC32" s="98"/>
      <c r="BD32" s="216" t="s">
        <v>210</v>
      </c>
    </row>
    <row r="33" spans="1:59" ht="30" customHeight="1" x14ac:dyDescent="0.2">
      <c r="A33" s="178"/>
      <c r="B33" s="20" t="s">
        <v>158</v>
      </c>
      <c r="C33" s="32" t="s">
        <v>159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6"/>
      <c r="S33" s="36"/>
      <c r="T33" s="36"/>
      <c r="U33" s="36"/>
      <c r="V33" s="36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215"/>
      <c r="AV33" s="98"/>
      <c r="AW33" s="98"/>
      <c r="AX33" s="98"/>
      <c r="AY33" s="98"/>
      <c r="AZ33" s="98"/>
      <c r="BA33" s="98"/>
      <c r="BB33" s="98"/>
      <c r="BC33" s="98"/>
      <c r="BD33" s="217"/>
    </row>
    <row r="34" spans="1:59" ht="30" customHeight="1" x14ac:dyDescent="0.2">
      <c r="A34" s="178"/>
      <c r="B34" s="53" t="s">
        <v>53</v>
      </c>
      <c r="C34" s="33" t="s">
        <v>87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 t="s">
        <v>48</v>
      </c>
      <c r="R34" s="36"/>
      <c r="S34" s="36"/>
      <c r="T34" s="36"/>
      <c r="U34" s="36"/>
      <c r="V34" s="3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98"/>
      <c r="AV34" s="98"/>
      <c r="AW34" s="98"/>
      <c r="AX34" s="98"/>
      <c r="AY34" s="98"/>
      <c r="AZ34" s="98"/>
      <c r="BA34" s="98"/>
      <c r="BB34" s="98"/>
      <c r="BC34" s="98"/>
      <c r="BD34" s="40" t="s">
        <v>80</v>
      </c>
    </row>
    <row r="35" spans="1:59" ht="30" customHeight="1" x14ac:dyDescent="0.2">
      <c r="A35" s="178"/>
      <c r="B35" s="53" t="s">
        <v>86</v>
      </c>
      <c r="C35" s="33" t="s">
        <v>85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6"/>
      <c r="S35" s="36"/>
      <c r="T35" s="36"/>
      <c r="U35" s="36"/>
      <c r="V35" s="3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R35" s="18" t="s">
        <v>48</v>
      </c>
      <c r="AS35" s="18"/>
      <c r="AT35" s="18"/>
      <c r="AU35" s="98"/>
      <c r="AV35" s="98"/>
      <c r="AW35" s="98"/>
      <c r="AX35" s="98"/>
      <c r="AY35" s="98"/>
      <c r="AZ35" s="98"/>
      <c r="BA35" s="98"/>
      <c r="BB35" s="98"/>
      <c r="BC35" s="98"/>
      <c r="BD35" s="40" t="s">
        <v>80</v>
      </c>
    </row>
    <row r="36" spans="1:59" s="2" customFormat="1" ht="44.25" customHeight="1" x14ac:dyDescent="0.2">
      <c r="A36" s="178"/>
      <c r="B36" s="80" t="s">
        <v>136</v>
      </c>
      <c r="C36" s="83" t="s">
        <v>162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5" t="s">
        <v>211</v>
      </c>
      <c r="AV36" s="51"/>
      <c r="AW36" s="51"/>
      <c r="AX36" s="51"/>
      <c r="AY36" s="51"/>
      <c r="AZ36" s="51"/>
      <c r="BA36" s="51"/>
      <c r="BB36" s="51"/>
      <c r="BC36" s="51"/>
      <c r="BD36" s="95" t="s">
        <v>224</v>
      </c>
      <c r="BE36" s="42"/>
      <c r="BF36" s="42"/>
      <c r="BG36" s="42"/>
    </row>
    <row r="37" spans="1:59" s="49" customFormat="1" ht="38.25" customHeight="1" x14ac:dyDescent="0.2">
      <c r="A37" s="178"/>
      <c r="B37" s="20" t="s">
        <v>137</v>
      </c>
      <c r="C37" s="33" t="s">
        <v>207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6" t="s">
        <v>50</v>
      </c>
      <c r="U37" s="36"/>
      <c r="V37" s="3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36"/>
      <c r="AP37" s="36" t="s">
        <v>48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40" t="s">
        <v>122</v>
      </c>
    </row>
    <row r="38" spans="1:59" s="49" customFormat="1" ht="30" customHeight="1" x14ac:dyDescent="0.2">
      <c r="A38" s="178"/>
      <c r="B38" s="53" t="s">
        <v>138</v>
      </c>
      <c r="C38" s="33" t="s">
        <v>87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0"/>
      <c r="S38" s="40" t="s">
        <v>48</v>
      </c>
      <c r="T38" s="36"/>
      <c r="U38" s="36"/>
      <c r="V38" s="3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36"/>
      <c r="AP38" s="36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40" t="s">
        <v>80</v>
      </c>
    </row>
    <row r="39" spans="1:59" s="49" customFormat="1" ht="30" customHeight="1" x14ac:dyDescent="0.2">
      <c r="A39" s="178"/>
      <c r="B39" s="53" t="s">
        <v>139</v>
      </c>
      <c r="C39" s="33" t="s">
        <v>85</v>
      </c>
      <c r="D39" s="18"/>
      <c r="E39" s="18"/>
      <c r="F39" s="18"/>
      <c r="G39" s="18"/>
      <c r="H39" s="18"/>
      <c r="I39" s="18"/>
      <c r="J39" s="18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18"/>
      <c r="AH39" s="18"/>
      <c r="AI39" s="18"/>
      <c r="AJ39" s="18"/>
      <c r="AK39" s="36"/>
      <c r="AL39" s="18"/>
      <c r="AM39" s="18"/>
      <c r="AN39" s="18"/>
      <c r="AO39" s="18"/>
      <c r="AP39" s="18"/>
      <c r="AQ39" s="18"/>
      <c r="AR39" s="18"/>
      <c r="AS39" s="18"/>
      <c r="AT39" s="18" t="s">
        <v>48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40" t="s">
        <v>80</v>
      </c>
    </row>
    <row r="40" spans="1:59" s="2" customFormat="1" ht="30" customHeight="1" x14ac:dyDescent="0.2">
      <c r="A40" s="179"/>
      <c r="B40" s="180" t="s">
        <v>47</v>
      </c>
      <c r="C40" s="180"/>
      <c r="D40" s="9"/>
      <c r="E40" s="51"/>
      <c r="F40" s="51"/>
      <c r="G40" s="51"/>
      <c r="H40" s="51"/>
      <c r="I40" s="51"/>
      <c r="J40" s="51"/>
      <c r="K40" s="51">
        <v>2</v>
      </c>
      <c r="L40" s="51"/>
      <c r="M40" s="51"/>
      <c r="N40" s="51"/>
      <c r="O40" s="51">
        <v>1</v>
      </c>
      <c r="P40" s="51"/>
      <c r="Q40" s="51">
        <v>1</v>
      </c>
      <c r="R40" s="51"/>
      <c r="S40" s="51">
        <v>1</v>
      </c>
      <c r="T40" s="51">
        <v>3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>
        <v>5</v>
      </c>
      <c r="AQ40" s="51"/>
      <c r="AR40" s="51">
        <v>1</v>
      </c>
      <c r="AS40" s="51"/>
      <c r="AT40" s="51">
        <v>1</v>
      </c>
      <c r="AU40" s="51">
        <v>3</v>
      </c>
      <c r="AV40" s="51"/>
      <c r="AW40" s="51"/>
      <c r="AX40" s="51"/>
      <c r="AY40" s="51"/>
      <c r="AZ40" s="51"/>
      <c r="BA40" s="51"/>
      <c r="BB40" s="51"/>
      <c r="BC40" s="9"/>
      <c r="BD40" s="8" t="s">
        <v>225</v>
      </c>
      <c r="BE40" s="42"/>
      <c r="BF40" s="42"/>
      <c r="BG40" s="42"/>
    </row>
  </sheetData>
  <mergeCells count="41">
    <mergeCell ref="AU32:AU33"/>
    <mergeCell ref="BD32:BD33"/>
    <mergeCell ref="B40:C40"/>
    <mergeCell ref="B16:B17"/>
    <mergeCell ref="C16:C17"/>
    <mergeCell ref="B24:B25"/>
    <mergeCell ref="C24:C25"/>
    <mergeCell ref="AY2:AY3"/>
    <mergeCell ref="AZ2:BC2"/>
    <mergeCell ref="BD2:BD7"/>
    <mergeCell ref="D4:BC4"/>
    <mergeCell ref="D6:BC6"/>
    <mergeCell ref="AL2:AL3"/>
    <mergeCell ref="AM2:AP2"/>
    <mergeCell ref="AQ2:AT2"/>
    <mergeCell ref="AU2:AU3"/>
    <mergeCell ref="AV2:AX2"/>
    <mergeCell ref="V2:X2"/>
    <mergeCell ref="Y2:Y3"/>
    <mergeCell ref="Z2:AB2"/>
    <mergeCell ref="AC2:AC3"/>
    <mergeCell ref="AD2:AG2"/>
    <mergeCell ref="AH2:AH3"/>
    <mergeCell ref="A8:A40"/>
    <mergeCell ref="B9:B10"/>
    <mergeCell ref="C9:C10"/>
    <mergeCell ref="B11:B12"/>
    <mergeCell ref="C11:C12"/>
    <mergeCell ref="AI2:AK2"/>
    <mergeCell ref="R2:T2"/>
    <mergeCell ref="U2:U3"/>
    <mergeCell ref="A2:A7"/>
    <mergeCell ref="B2:B7"/>
    <mergeCell ref="C2:C7"/>
    <mergeCell ref="D2:D3"/>
    <mergeCell ref="E2:G2"/>
    <mergeCell ref="H2:H3"/>
    <mergeCell ref="I2:K2"/>
    <mergeCell ref="L2:L3"/>
    <mergeCell ref="M2:P2"/>
    <mergeCell ref="Q2:Q3"/>
  </mergeCells>
  <pageMargins left="0.39370078740157483" right="0.39370078740157483" top="0.25" bottom="0.19" header="0" footer="0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"/>
  <sheetViews>
    <sheetView topLeftCell="J13" zoomScale="90" zoomScaleNormal="90" workbookViewId="0">
      <selection activeCell="X22" sqref="X22:AD23"/>
    </sheetView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2" customWidth="1"/>
    <col min="58" max="58" width="6.85546875" style="19" customWidth="1"/>
    <col min="59" max="60" width="5.5703125" style="19" customWidth="1"/>
    <col min="62" max="63" width="6.5703125" customWidth="1"/>
    <col min="64" max="64" width="5.42578125" customWidth="1"/>
  </cols>
  <sheetData>
    <row r="2" spans="1:60" ht="76.150000000000006" customHeight="1" x14ac:dyDescent="0.2">
      <c r="A2" s="195" t="s">
        <v>0</v>
      </c>
      <c r="B2" s="195" t="s">
        <v>1</v>
      </c>
      <c r="C2" s="195" t="s">
        <v>2</v>
      </c>
      <c r="D2" s="195" t="s">
        <v>3</v>
      </c>
      <c r="E2" s="119" t="s">
        <v>163</v>
      </c>
      <c r="F2" s="123" t="s">
        <v>164</v>
      </c>
      <c r="G2" s="124"/>
      <c r="H2" s="125"/>
      <c r="I2" s="168" t="s">
        <v>165</v>
      </c>
      <c r="J2" s="124" t="s">
        <v>4</v>
      </c>
      <c r="K2" s="124"/>
      <c r="L2" s="125"/>
      <c r="M2" s="168" t="s">
        <v>166</v>
      </c>
      <c r="N2" s="124" t="s">
        <v>5</v>
      </c>
      <c r="O2" s="124"/>
      <c r="P2" s="124"/>
      <c r="Q2" s="125"/>
      <c r="R2" s="119" t="s">
        <v>167</v>
      </c>
      <c r="S2" s="123" t="s">
        <v>6</v>
      </c>
      <c r="T2" s="124"/>
      <c r="U2" s="125"/>
      <c r="V2" s="119" t="s">
        <v>168</v>
      </c>
      <c r="W2" s="123" t="s">
        <v>7</v>
      </c>
      <c r="X2" s="124"/>
      <c r="Y2" s="125"/>
      <c r="Z2" s="121" t="s">
        <v>169</v>
      </c>
      <c r="AA2" s="123" t="s">
        <v>8</v>
      </c>
      <c r="AB2" s="124"/>
      <c r="AC2" s="125"/>
      <c r="AD2" s="121" t="s">
        <v>170</v>
      </c>
      <c r="AE2" s="123" t="s">
        <v>9</v>
      </c>
      <c r="AF2" s="124"/>
      <c r="AG2" s="124"/>
      <c r="AH2" s="125"/>
      <c r="AI2" s="119" t="s">
        <v>171</v>
      </c>
      <c r="AJ2" s="123" t="s">
        <v>10</v>
      </c>
      <c r="AK2" s="124"/>
      <c r="AL2" s="125"/>
      <c r="AM2" s="119" t="s">
        <v>172</v>
      </c>
      <c r="AN2" s="123" t="s">
        <v>11</v>
      </c>
      <c r="AO2" s="124"/>
      <c r="AP2" s="124"/>
      <c r="AQ2" s="125"/>
      <c r="AR2" s="123" t="s">
        <v>12</v>
      </c>
      <c r="AS2" s="124"/>
      <c r="AT2" s="124"/>
      <c r="AU2" s="125"/>
      <c r="AV2" s="119" t="s">
        <v>173</v>
      </c>
      <c r="AW2" s="123" t="s">
        <v>13</v>
      </c>
      <c r="AX2" s="124"/>
      <c r="AY2" s="125"/>
      <c r="AZ2" s="119" t="s">
        <v>174</v>
      </c>
      <c r="BA2" s="123" t="s">
        <v>14</v>
      </c>
      <c r="BB2" s="124"/>
      <c r="BC2" s="124"/>
      <c r="BD2" s="125"/>
      <c r="BE2" s="170" t="s">
        <v>24</v>
      </c>
    </row>
    <row r="3" spans="1:60" ht="33.75" customHeight="1" x14ac:dyDescent="0.2">
      <c r="A3" s="196"/>
      <c r="B3" s="196"/>
      <c r="C3" s="196"/>
      <c r="D3" s="196"/>
      <c r="E3" s="120"/>
      <c r="F3" s="61" t="s">
        <v>175</v>
      </c>
      <c r="G3" s="61" t="s">
        <v>176</v>
      </c>
      <c r="H3" s="61" t="s">
        <v>177</v>
      </c>
      <c r="I3" s="169"/>
      <c r="J3" s="62" t="s">
        <v>178</v>
      </c>
      <c r="K3" s="62" t="s">
        <v>179</v>
      </c>
      <c r="L3" s="61" t="s">
        <v>180</v>
      </c>
      <c r="M3" s="169"/>
      <c r="N3" s="62" t="s">
        <v>181</v>
      </c>
      <c r="O3" s="61" t="s">
        <v>182</v>
      </c>
      <c r="P3" s="61" t="s">
        <v>183</v>
      </c>
      <c r="Q3" s="61" t="s">
        <v>184</v>
      </c>
      <c r="R3" s="120"/>
      <c r="S3" s="61" t="s">
        <v>175</v>
      </c>
      <c r="T3" s="61" t="s">
        <v>176</v>
      </c>
      <c r="U3" s="61" t="s">
        <v>177</v>
      </c>
      <c r="V3" s="120"/>
      <c r="W3" s="61" t="s">
        <v>185</v>
      </c>
      <c r="X3" s="61" t="s">
        <v>186</v>
      </c>
      <c r="Y3" s="61" t="s">
        <v>187</v>
      </c>
      <c r="Z3" s="122"/>
      <c r="AA3" s="61" t="s">
        <v>188</v>
      </c>
      <c r="AB3" s="61" t="s">
        <v>189</v>
      </c>
      <c r="AC3" s="61" t="s">
        <v>190</v>
      </c>
      <c r="AD3" s="122"/>
      <c r="AE3" s="63" t="s">
        <v>188</v>
      </c>
      <c r="AF3" s="63" t="s">
        <v>189</v>
      </c>
      <c r="AG3" s="61" t="s">
        <v>190</v>
      </c>
      <c r="AH3" s="61" t="s">
        <v>191</v>
      </c>
      <c r="AI3" s="120"/>
      <c r="AJ3" s="61" t="s">
        <v>178</v>
      </c>
      <c r="AK3" s="62" t="s">
        <v>179</v>
      </c>
      <c r="AL3" s="62" t="s">
        <v>180</v>
      </c>
      <c r="AM3" s="120"/>
      <c r="AN3" s="61" t="s">
        <v>192</v>
      </c>
      <c r="AO3" s="62" t="s">
        <v>193</v>
      </c>
      <c r="AP3" s="62" t="s">
        <v>194</v>
      </c>
      <c r="AQ3" s="63" t="s">
        <v>195</v>
      </c>
      <c r="AR3" s="61" t="s">
        <v>196</v>
      </c>
      <c r="AS3" s="62" t="s">
        <v>175</v>
      </c>
      <c r="AT3" s="61" t="s">
        <v>176</v>
      </c>
      <c r="AU3" s="61" t="s">
        <v>177</v>
      </c>
      <c r="AV3" s="120"/>
      <c r="AW3" s="61" t="s">
        <v>178</v>
      </c>
      <c r="AX3" s="61" t="s">
        <v>179</v>
      </c>
      <c r="AY3" s="61" t="s">
        <v>180</v>
      </c>
      <c r="AZ3" s="120"/>
      <c r="BA3" s="61" t="s">
        <v>181</v>
      </c>
      <c r="BB3" s="61" t="s">
        <v>182</v>
      </c>
      <c r="BC3" s="61" t="s">
        <v>183</v>
      </c>
      <c r="BD3" s="61" t="s">
        <v>197</v>
      </c>
      <c r="BE3" s="171"/>
    </row>
    <row r="4" spans="1:60" x14ac:dyDescent="0.2">
      <c r="A4" s="196"/>
      <c r="B4" s="196"/>
      <c r="C4" s="196"/>
      <c r="D4" s="196"/>
      <c r="E4" s="198" t="s">
        <v>15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71"/>
    </row>
    <row r="5" spans="1:60" x14ac:dyDescent="0.2">
      <c r="A5" s="196"/>
      <c r="B5" s="196"/>
      <c r="C5" s="196"/>
      <c r="D5" s="196"/>
      <c r="E5" s="86">
        <v>35</v>
      </c>
      <c r="F5" s="86">
        <v>36</v>
      </c>
      <c r="G5" s="86">
        <v>37</v>
      </c>
      <c r="H5" s="86">
        <v>38</v>
      </c>
      <c r="I5" s="86">
        <v>39</v>
      </c>
      <c r="J5" s="86">
        <v>40</v>
      </c>
      <c r="K5" s="86">
        <v>41</v>
      </c>
      <c r="L5" s="86">
        <v>42</v>
      </c>
      <c r="M5" s="86">
        <v>43</v>
      </c>
      <c r="N5" s="86">
        <v>44</v>
      </c>
      <c r="O5" s="86">
        <v>45</v>
      </c>
      <c r="P5" s="86">
        <v>46</v>
      </c>
      <c r="Q5" s="86">
        <v>47</v>
      </c>
      <c r="R5" s="86">
        <v>48</v>
      </c>
      <c r="S5" s="86">
        <v>49</v>
      </c>
      <c r="T5" s="86">
        <v>50</v>
      </c>
      <c r="U5" s="86">
        <v>51</v>
      </c>
      <c r="V5" s="86">
        <v>52</v>
      </c>
      <c r="W5" s="86">
        <v>1</v>
      </c>
      <c r="X5" s="86">
        <v>2</v>
      </c>
      <c r="Y5" s="86">
        <v>3</v>
      </c>
      <c r="Z5" s="86">
        <v>4</v>
      </c>
      <c r="AA5" s="86">
        <v>5</v>
      </c>
      <c r="AB5" s="86">
        <v>6</v>
      </c>
      <c r="AC5" s="86">
        <v>7</v>
      </c>
      <c r="AD5" s="86">
        <v>8</v>
      </c>
      <c r="AE5" s="86">
        <v>9</v>
      </c>
      <c r="AF5" s="86">
        <v>10</v>
      </c>
      <c r="AG5" s="86">
        <v>11</v>
      </c>
      <c r="AH5" s="86">
        <v>12</v>
      </c>
      <c r="AI5" s="86">
        <v>13</v>
      </c>
      <c r="AJ5" s="86">
        <v>14</v>
      </c>
      <c r="AK5" s="86">
        <v>15</v>
      </c>
      <c r="AL5" s="86">
        <v>16</v>
      </c>
      <c r="AM5" s="86">
        <v>17</v>
      </c>
      <c r="AN5" s="86">
        <v>18</v>
      </c>
      <c r="AO5" s="86">
        <v>19</v>
      </c>
      <c r="AP5" s="86">
        <v>20</v>
      </c>
      <c r="AQ5" s="86">
        <v>21</v>
      </c>
      <c r="AR5" s="86">
        <v>22</v>
      </c>
      <c r="AS5" s="86">
        <v>23</v>
      </c>
      <c r="AT5" s="86">
        <v>24</v>
      </c>
      <c r="AU5" s="86">
        <v>25</v>
      </c>
      <c r="AV5" s="86">
        <v>26</v>
      </c>
      <c r="AW5" s="86">
        <v>27</v>
      </c>
      <c r="AX5" s="86">
        <v>28</v>
      </c>
      <c r="AY5" s="86">
        <v>29</v>
      </c>
      <c r="AZ5" s="86">
        <v>30</v>
      </c>
      <c r="BA5" s="86">
        <v>31</v>
      </c>
      <c r="BB5" s="86">
        <v>32</v>
      </c>
      <c r="BC5" s="86">
        <v>33</v>
      </c>
      <c r="BD5" s="86">
        <v>34</v>
      </c>
      <c r="BE5" s="171"/>
    </row>
    <row r="6" spans="1:60" x14ac:dyDescent="0.2">
      <c r="A6" s="196"/>
      <c r="B6" s="196"/>
      <c r="C6" s="196"/>
      <c r="D6" s="196"/>
      <c r="E6" s="175" t="s">
        <v>23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1"/>
    </row>
    <row r="7" spans="1:60" ht="18.75" customHeight="1" x14ac:dyDescent="0.2">
      <c r="A7" s="197"/>
      <c r="B7" s="197"/>
      <c r="C7" s="197"/>
      <c r="D7" s="197"/>
      <c r="E7" s="87">
        <v>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>
        <v>11</v>
      </c>
      <c r="P7" s="87">
        <v>12</v>
      </c>
      <c r="Q7" s="87">
        <v>13</v>
      </c>
      <c r="R7" s="87">
        <v>14</v>
      </c>
      <c r="S7" s="87">
        <v>15</v>
      </c>
      <c r="T7" s="87">
        <v>16</v>
      </c>
      <c r="U7" s="87">
        <v>17</v>
      </c>
      <c r="V7" s="87">
        <v>18</v>
      </c>
      <c r="W7" s="87">
        <v>19</v>
      </c>
      <c r="X7" s="87">
        <v>20</v>
      </c>
      <c r="Y7" s="87">
        <v>21</v>
      </c>
      <c r="Z7" s="87">
        <v>22</v>
      </c>
      <c r="AA7" s="87">
        <v>23</v>
      </c>
      <c r="AB7" s="87">
        <v>24</v>
      </c>
      <c r="AC7" s="87">
        <v>25</v>
      </c>
      <c r="AD7" s="87">
        <v>26</v>
      </c>
      <c r="AE7" s="87">
        <v>27</v>
      </c>
      <c r="AF7" s="87">
        <v>28</v>
      </c>
      <c r="AG7" s="87">
        <v>29</v>
      </c>
      <c r="AH7" s="87">
        <v>30</v>
      </c>
      <c r="AI7" s="87">
        <v>31</v>
      </c>
      <c r="AJ7" s="87">
        <v>32</v>
      </c>
      <c r="AK7" s="87">
        <v>33</v>
      </c>
      <c r="AL7" s="87">
        <v>34</v>
      </c>
      <c r="AM7" s="87">
        <v>35</v>
      </c>
      <c r="AN7" s="87">
        <v>36</v>
      </c>
      <c r="AO7" s="87">
        <v>37</v>
      </c>
      <c r="AP7" s="87">
        <v>38</v>
      </c>
      <c r="AQ7" s="87">
        <v>39</v>
      </c>
      <c r="AR7" s="87">
        <v>40</v>
      </c>
      <c r="AS7" s="87">
        <v>41</v>
      </c>
      <c r="AT7" s="87">
        <v>42</v>
      </c>
      <c r="AU7" s="87">
        <v>43</v>
      </c>
      <c r="AV7" s="87">
        <v>44</v>
      </c>
      <c r="AW7" s="87">
        <v>45</v>
      </c>
      <c r="AX7" s="87">
        <v>46</v>
      </c>
      <c r="AY7" s="87">
        <v>47</v>
      </c>
      <c r="AZ7" s="86">
        <v>48</v>
      </c>
      <c r="BA7" s="86">
        <v>49</v>
      </c>
      <c r="BB7" s="86">
        <v>50</v>
      </c>
      <c r="BC7" s="86">
        <v>51</v>
      </c>
      <c r="BD7" s="86">
        <v>52</v>
      </c>
      <c r="BE7" s="172"/>
      <c r="BG7" s="60"/>
      <c r="BH7" s="60"/>
    </row>
    <row r="8" spans="1:60" s="2" customFormat="1" ht="16.5" customHeight="1" x14ac:dyDescent="0.2">
      <c r="A8" s="192" t="s">
        <v>118</v>
      </c>
      <c r="B8" s="200" t="s">
        <v>25</v>
      </c>
      <c r="C8" s="200" t="s">
        <v>72</v>
      </c>
      <c r="D8" s="78" t="s">
        <v>16</v>
      </c>
      <c r="E8" s="14">
        <f>E10+E12</f>
        <v>4</v>
      </c>
      <c r="F8" s="14">
        <f t="shared" ref="F8:AU8" si="0">F10+F12</f>
        <v>4</v>
      </c>
      <c r="G8" s="14">
        <f t="shared" si="0"/>
        <v>4</v>
      </c>
      <c r="H8" s="14">
        <f t="shared" si="0"/>
        <v>4</v>
      </c>
      <c r="I8" s="14">
        <f t="shared" si="0"/>
        <v>4</v>
      </c>
      <c r="J8" s="14">
        <f t="shared" si="0"/>
        <v>4</v>
      </c>
      <c r="K8" s="14">
        <f t="shared" si="0"/>
        <v>4</v>
      </c>
      <c r="L8" s="14">
        <f t="shared" si="0"/>
        <v>4</v>
      </c>
      <c r="M8" s="14">
        <f t="shared" si="0"/>
        <v>4</v>
      </c>
      <c r="N8" s="14">
        <f t="shared" si="0"/>
        <v>4</v>
      </c>
      <c r="O8" s="14">
        <f t="shared" si="0"/>
        <v>4</v>
      </c>
      <c r="P8" s="14">
        <f t="shared" si="0"/>
        <v>4</v>
      </c>
      <c r="Q8" s="14">
        <f t="shared" si="0"/>
        <v>4</v>
      </c>
      <c r="R8" s="14">
        <f t="shared" si="0"/>
        <v>4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/>
      <c r="W8" s="14"/>
      <c r="X8" s="14">
        <f t="shared" si="0"/>
        <v>4</v>
      </c>
      <c r="Y8" s="14">
        <f t="shared" si="0"/>
        <v>4</v>
      </c>
      <c r="Z8" s="14">
        <f t="shared" si="0"/>
        <v>4</v>
      </c>
      <c r="AA8" s="14">
        <f t="shared" si="0"/>
        <v>4</v>
      </c>
      <c r="AB8" s="14">
        <f t="shared" si="0"/>
        <v>4</v>
      </c>
      <c r="AC8" s="14">
        <f t="shared" si="0"/>
        <v>4</v>
      </c>
      <c r="AD8" s="14">
        <f t="shared" si="0"/>
        <v>4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0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0</v>
      </c>
      <c r="AS8" s="14">
        <f t="shared" si="0"/>
        <v>0</v>
      </c>
      <c r="AT8" s="14">
        <f t="shared" si="0"/>
        <v>0</v>
      </c>
      <c r="AU8" s="14">
        <f t="shared" si="0"/>
        <v>0</v>
      </c>
      <c r="AV8" s="14"/>
      <c r="AW8" s="14"/>
      <c r="AX8" s="14"/>
      <c r="AY8" s="14"/>
      <c r="AZ8" s="14"/>
      <c r="BA8" s="14"/>
      <c r="BB8" s="14"/>
      <c r="BC8" s="14"/>
      <c r="BD8" s="14"/>
      <c r="BE8" s="7">
        <f t="shared" ref="BE8:BE36" si="1">SUM(E8:BD8)</f>
        <v>84</v>
      </c>
      <c r="BF8" s="42"/>
      <c r="BG8" s="42"/>
      <c r="BH8" s="42"/>
    </row>
    <row r="9" spans="1:60" s="2" customFormat="1" x14ac:dyDescent="0.2">
      <c r="A9" s="192"/>
      <c r="B9" s="201"/>
      <c r="C9" s="201"/>
      <c r="D9" s="27" t="s">
        <v>17</v>
      </c>
      <c r="E9" s="7">
        <f>E11+E13</f>
        <v>2.4285999999999999</v>
      </c>
      <c r="F9" s="7">
        <f t="shared" ref="F9:AU9" si="2">F11+F13</f>
        <v>2.4285999999999999</v>
      </c>
      <c r="G9" s="7">
        <f t="shared" si="2"/>
        <v>2.4285999999999999</v>
      </c>
      <c r="H9" s="7">
        <f t="shared" si="2"/>
        <v>2.4285999999999999</v>
      </c>
      <c r="I9" s="7">
        <f t="shared" si="2"/>
        <v>2.4285999999999999</v>
      </c>
      <c r="J9" s="7">
        <f t="shared" si="2"/>
        <v>2.4285999999999999</v>
      </c>
      <c r="K9" s="7">
        <f t="shared" si="2"/>
        <v>2.4285999999999999</v>
      </c>
      <c r="L9" s="7">
        <f t="shared" si="2"/>
        <v>2.4285999999999999</v>
      </c>
      <c r="M9" s="7">
        <f t="shared" si="2"/>
        <v>2.4285999999999999</v>
      </c>
      <c r="N9" s="7">
        <f t="shared" si="2"/>
        <v>2.4285999999999999</v>
      </c>
      <c r="O9" s="7">
        <f t="shared" si="2"/>
        <v>2.4285999999999999</v>
      </c>
      <c r="P9" s="7">
        <f t="shared" si="2"/>
        <v>2.4285999999999999</v>
      </c>
      <c r="Q9" s="7">
        <f t="shared" si="2"/>
        <v>2.4285999999999999</v>
      </c>
      <c r="R9" s="7">
        <f t="shared" si="2"/>
        <v>2.4285999999999999</v>
      </c>
      <c r="S9" s="7">
        <f t="shared" si="2"/>
        <v>0</v>
      </c>
      <c r="T9" s="7">
        <f t="shared" si="2"/>
        <v>0</v>
      </c>
      <c r="U9" s="7">
        <f t="shared" si="2"/>
        <v>0</v>
      </c>
      <c r="V9" s="7"/>
      <c r="W9" s="7"/>
      <c r="X9" s="7">
        <f t="shared" si="2"/>
        <v>2.4285999999999999</v>
      </c>
      <c r="Y9" s="7">
        <f t="shared" si="2"/>
        <v>2.4285999999999999</v>
      </c>
      <c r="Z9" s="7">
        <f t="shared" si="2"/>
        <v>2.4285999999999999</v>
      </c>
      <c r="AA9" s="7">
        <f t="shared" si="2"/>
        <v>2.4285999999999999</v>
      </c>
      <c r="AB9" s="7">
        <f t="shared" si="2"/>
        <v>2.4285999999999999</v>
      </c>
      <c r="AC9" s="7">
        <f t="shared" si="2"/>
        <v>2.4285999999999999</v>
      </c>
      <c r="AD9" s="7">
        <f t="shared" si="2"/>
        <v>2.4285999999999999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 t="shared" si="2"/>
        <v>0</v>
      </c>
      <c r="AK9" s="7">
        <f t="shared" si="2"/>
        <v>0</v>
      </c>
      <c r="AL9" s="7">
        <f t="shared" si="2"/>
        <v>0</v>
      </c>
      <c r="AM9" s="7">
        <f t="shared" si="2"/>
        <v>0</v>
      </c>
      <c r="AN9" s="7">
        <f t="shared" si="2"/>
        <v>0</v>
      </c>
      <c r="AO9" s="7">
        <f t="shared" si="2"/>
        <v>0</v>
      </c>
      <c r="AP9" s="7">
        <f t="shared" si="2"/>
        <v>0</v>
      </c>
      <c r="AQ9" s="7">
        <f t="shared" si="2"/>
        <v>0</v>
      </c>
      <c r="AR9" s="7">
        <f t="shared" si="2"/>
        <v>0</v>
      </c>
      <c r="AS9" s="7">
        <f t="shared" si="2"/>
        <v>0</v>
      </c>
      <c r="AT9" s="7">
        <f t="shared" si="2"/>
        <v>0</v>
      </c>
      <c r="AU9" s="7">
        <f t="shared" si="2"/>
        <v>0</v>
      </c>
      <c r="AV9" s="14"/>
      <c r="AW9" s="14"/>
      <c r="AX9" s="14"/>
      <c r="AY9" s="14"/>
      <c r="AZ9" s="14"/>
      <c r="BA9" s="14"/>
      <c r="BB9" s="14"/>
      <c r="BC9" s="14"/>
      <c r="BD9" s="14"/>
      <c r="BE9" s="7">
        <f t="shared" si="1"/>
        <v>51.00060000000002</v>
      </c>
      <c r="BF9" s="42"/>
      <c r="BG9" s="42"/>
      <c r="BH9" s="42"/>
    </row>
    <row r="10" spans="1:60" s="19" customFormat="1" x14ac:dyDescent="0.2">
      <c r="A10" s="192"/>
      <c r="B10" s="144" t="s">
        <v>27</v>
      </c>
      <c r="C10" s="141" t="s">
        <v>18</v>
      </c>
      <c r="D10" s="11" t="s">
        <v>16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/>
      <c r="T10" s="4"/>
      <c r="U10" s="13"/>
      <c r="V10" s="13"/>
      <c r="W10" s="13"/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13"/>
      <c r="AQ10" s="4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21">
        <f t="shared" si="1"/>
        <v>42</v>
      </c>
      <c r="BF10" s="70"/>
      <c r="BG10" s="70"/>
      <c r="BH10" s="70"/>
    </row>
    <row r="11" spans="1:60" s="19" customFormat="1" x14ac:dyDescent="0.2">
      <c r="A11" s="192"/>
      <c r="B11" s="144"/>
      <c r="C11" s="141"/>
      <c r="D11" s="11" t="s">
        <v>17</v>
      </c>
      <c r="E11" s="22">
        <v>0.42859999999999998</v>
      </c>
      <c r="F11" s="22">
        <v>0.42859999999999998</v>
      </c>
      <c r="G11" s="22">
        <v>0.42859999999999998</v>
      </c>
      <c r="H11" s="22">
        <v>0.42859999999999998</v>
      </c>
      <c r="I11" s="22">
        <v>0.42859999999999998</v>
      </c>
      <c r="J11" s="22">
        <v>0.42859999999999998</v>
      </c>
      <c r="K11" s="22">
        <v>0.42859999999999998</v>
      </c>
      <c r="L11" s="22">
        <v>0.42859999999999998</v>
      </c>
      <c r="M11" s="22">
        <v>0.42859999999999998</v>
      </c>
      <c r="N11" s="22">
        <v>0.42859999999999998</v>
      </c>
      <c r="O11" s="22">
        <v>0.42859999999999998</v>
      </c>
      <c r="P11" s="22">
        <v>0.42859999999999998</v>
      </c>
      <c r="Q11" s="22">
        <v>0.42859999999999998</v>
      </c>
      <c r="R11" s="22">
        <v>0.42859999999999998</v>
      </c>
      <c r="S11" s="22"/>
      <c r="T11" s="22"/>
      <c r="U11" s="13"/>
      <c r="V11" s="13"/>
      <c r="W11" s="13"/>
      <c r="X11" s="22">
        <v>0.42859999999999998</v>
      </c>
      <c r="Y11" s="22">
        <v>0.42859999999999998</v>
      </c>
      <c r="Z11" s="22">
        <v>0.42859999999999998</v>
      </c>
      <c r="AA11" s="22">
        <v>0.42859999999999998</v>
      </c>
      <c r="AB11" s="22">
        <v>0.42859999999999998</v>
      </c>
      <c r="AC11" s="22">
        <v>0.42859999999999998</v>
      </c>
      <c r="AD11" s="22">
        <v>0.42859999999999998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13"/>
      <c r="AQ11" s="13"/>
      <c r="AR11" s="5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9">
        <f t="shared" si="1"/>
        <v>9.0006000000000004</v>
      </c>
      <c r="BF11" s="70"/>
      <c r="BG11" s="70"/>
      <c r="BH11" s="70"/>
    </row>
    <row r="12" spans="1:60" s="19" customFormat="1" x14ac:dyDescent="0.2">
      <c r="A12" s="192"/>
      <c r="B12" s="144" t="s">
        <v>28</v>
      </c>
      <c r="C12" s="141" t="s">
        <v>20</v>
      </c>
      <c r="D12" s="11" t="s">
        <v>16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/>
      <c r="T12" s="4"/>
      <c r="U12" s="13"/>
      <c r="V12" s="13"/>
      <c r="W12" s="13"/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21">
        <f t="shared" si="1"/>
        <v>42</v>
      </c>
      <c r="BF12" s="70"/>
      <c r="BG12" s="70"/>
      <c r="BH12" s="70"/>
    </row>
    <row r="13" spans="1:60" s="19" customFormat="1" x14ac:dyDescent="0.2">
      <c r="A13" s="192"/>
      <c r="B13" s="144"/>
      <c r="C13" s="141"/>
      <c r="D13" s="11" t="s">
        <v>17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/>
      <c r="T13" s="4"/>
      <c r="U13" s="13"/>
      <c r="V13" s="13"/>
      <c r="W13" s="13"/>
      <c r="X13" s="13">
        <v>2</v>
      </c>
      <c r="Y13" s="13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4"/>
      <c r="AQ13" s="4"/>
      <c r="AR13" s="5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9">
        <f t="shared" si="1"/>
        <v>42</v>
      </c>
      <c r="BF13" s="70"/>
      <c r="BG13" s="70"/>
      <c r="BH13" s="70"/>
    </row>
    <row r="14" spans="1:60" s="2" customFormat="1" x14ac:dyDescent="0.2">
      <c r="A14" s="192"/>
      <c r="B14" s="200" t="s">
        <v>30</v>
      </c>
      <c r="C14" s="200" t="s">
        <v>88</v>
      </c>
      <c r="D14" s="78" t="s">
        <v>16</v>
      </c>
      <c r="E14" s="26">
        <f>E16+E20+E28</f>
        <v>32</v>
      </c>
      <c r="F14" s="26">
        <f t="shared" ref="F14:AU14" si="3">F16+F20+F28</f>
        <v>32</v>
      </c>
      <c r="G14" s="26">
        <f t="shared" si="3"/>
        <v>32</v>
      </c>
      <c r="H14" s="26">
        <f t="shared" si="3"/>
        <v>32</v>
      </c>
      <c r="I14" s="26">
        <f t="shared" si="3"/>
        <v>32</v>
      </c>
      <c r="J14" s="26">
        <f t="shared" si="3"/>
        <v>32</v>
      </c>
      <c r="K14" s="26">
        <f t="shared" si="3"/>
        <v>32</v>
      </c>
      <c r="L14" s="26">
        <f t="shared" si="3"/>
        <v>32</v>
      </c>
      <c r="M14" s="26">
        <f t="shared" si="3"/>
        <v>32</v>
      </c>
      <c r="N14" s="26">
        <f t="shared" si="3"/>
        <v>32</v>
      </c>
      <c r="O14" s="26">
        <f t="shared" si="3"/>
        <v>32</v>
      </c>
      <c r="P14" s="26">
        <f t="shared" si="3"/>
        <v>32</v>
      </c>
      <c r="Q14" s="26">
        <f t="shared" si="3"/>
        <v>32</v>
      </c>
      <c r="R14" s="26">
        <f t="shared" si="3"/>
        <v>32</v>
      </c>
      <c r="S14" s="26">
        <f t="shared" si="3"/>
        <v>36</v>
      </c>
      <c r="T14" s="26">
        <f t="shared" si="3"/>
        <v>36</v>
      </c>
      <c r="U14" s="26">
        <f t="shared" si="3"/>
        <v>36</v>
      </c>
      <c r="V14" s="26"/>
      <c r="W14" s="26"/>
      <c r="X14" s="26">
        <f t="shared" si="3"/>
        <v>32</v>
      </c>
      <c r="Y14" s="26">
        <f t="shared" si="3"/>
        <v>32</v>
      </c>
      <c r="Z14" s="26">
        <f t="shared" si="3"/>
        <v>32</v>
      </c>
      <c r="AA14" s="26">
        <f t="shared" si="3"/>
        <v>32</v>
      </c>
      <c r="AB14" s="26">
        <f t="shared" si="3"/>
        <v>32</v>
      </c>
      <c r="AC14" s="26">
        <f t="shared" si="3"/>
        <v>32</v>
      </c>
      <c r="AD14" s="26">
        <f t="shared" si="3"/>
        <v>32</v>
      </c>
      <c r="AE14" s="26">
        <f t="shared" si="3"/>
        <v>36</v>
      </c>
      <c r="AF14" s="26">
        <f t="shared" si="3"/>
        <v>36</v>
      </c>
      <c r="AG14" s="26">
        <f t="shared" si="3"/>
        <v>36</v>
      </c>
      <c r="AH14" s="26">
        <f t="shared" si="3"/>
        <v>36</v>
      </c>
      <c r="AI14" s="26">
        <f t="shared" si="3"/>
        <v>36</v>
      </c>
      <c r="AJ14" s="26">
        <f t="shared" si="3"/>
        <v>36</v>
      </c>
      <c r="AK14" s="26">
        <f t="shared" si="3"/>
        <v>0</v>
      </c>
      <c r="AL14" s="26">
        <f t="shared" si="3"/>
        <v>36</v>
      </c>
      <c r="AM14" s="26">
        <f t="shared" si="3"/>
        <v>36</v>
      </c>
      <c r="AN14" s="26">
        <f t="shared" si="3"/>
        <v>36</v>
      </c>
      <c r="AO14" s="26">
        <f t="shared" si="3"/>
        <v>36</v>
      </c>
      <c r="AP14" s="26">
        <f t="shared" si="3"/>
        <v>0</v>
      </c>
      <c r="AQ14" s="26">
        <f t="shared" si="3"/>
        <v>0</v>
      </c>
      <c r="AR14" s="26">
        <f t="shared" si="3"/>
        <v>0</v>
      </c>
      <c r="AS14" s="26">
        <f t="shared" si="3"/>
        <v>0</v>
      </c>
      <c r="AT14" s="26">
        <f t="shared" si="3"/>
        <v>0</v>
      </c>
      <c r="AU14" s="26">
        <f t="shared" si="3"/>
        <v>0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7">
        <f t="shared" si="1"/>
        <v>1140</v>
      </c>
      <c r="BF14" s="70"/>
      <c r="BG14" s="70"/>
      <c r="BH14" s="70"/>
    </row>
    <row r="15" spans="1:60" s="2" customFormat="1" x14ac:dyDescent="0.2">
      <c r="A15" s="192"/>
      <c r="B15" s="201"/>
      <c r="C15" s="201"/>
      <c r="D15" s="78" t="s">
        <v>17</v>
      </c>
      <c r="E15" s="26">
        <f>E17+E21+E29</f>
        <v>16</v>
      </c>
      <c r="F15" s="26">
        <f t="shared" ref="F15:AU15" si="4">F17+F21+F29</f>
        <v>16</v>
      </c>
      <c r="G15" s="26">
        <f t="shared" si="4"/>
        <v>16</v>
      </c>
      <c r="H15" s="26">
        <f t="shared" si="4"/>
        <v>16</v>
      </c>
      <c r="I15" s="26">
        <f t="shared" si="4"/>
        <v>16</v>
      </c>
      <c r="J15" s="26">
        <f t="shared" si="4"/>
        <v>16</v>
      </c>
      <c r="K15" s="26">
        <f t="shared" si="4"/>
        <v>16</v>
      </c>
      <c r="L15" s="26">
        <f t="shared" si="4"/>
        <v>16</v>
      </c>
      <c r="M15" s="26">
        <f t="shared" si="4"/>
        <v>16</v>
      </c>
      <c r="N15" s="26">
        <f t="shared" si="4"/>
        <v>16</v>
      </c>
      <c r="O15" s="26">
        <f t="shared" si="4"/>
        <v>16</v>
      </c>
      <c r="P15" s="26">
        <f t="shared" si="4"/>
        <v>16</v>
      </c>
      <c r="Q15" s="26">
        <f t="shared" si="4"/>
        <v>16</v>
      </c>
      <c r="R15" s="26">
        <f t="shared" si="4"/>
        <v>16</v>
      </c>
      <c r="S15" s="26">
        <f t="shared" si="4"/>
        <v>0</v>
      </c>
      <c r="T15" s="26">
        <f t="shared" si="4"/>
        <v>0</v>
      </c>
      <c r="U15" s="26">
        <f t="shared" si="4"/>
        <v>0</v>
      </c>
      <c r="V15" s="26"/>
      <c r="W15" s="26"/>
      <c r="X15" s="26">
        <f t="shared" si="4"/>
        <v>16</v>
      </c>
      <c r="Y15" s="26">
        <f t="shared" si="4"/>
        <v>16</v>
      </c>
      <c r="Z15" s="26">
        <f t="shared" si="4"/>
        <v>16</v>
      </c>
      <c r="AA15" s="26">
        <f t="shared" si="4"/>
        <v>16</v>
      </c>
      <c r="AB15" s="26">
        <f t="shared" si="4"/>
        <v>16</v>
      </c>
      <c r="AC15" s="26">
        <f t="shared" si="4"/>
        <v>16</v>
      </c>
      <c r="AD15" s="26">
        <f t="shared" si="4"/>
        <v>16</v>
      </c>
      <c r="AE15" s="26">
        <f t="shared" si="4"/>
        <v>0</v>
      </c>
      <c r="AF15" s="26">
        <f t="shared" si="4"/>
        <v>0</v>
      </c>
      <c r="AG15" s="26">
        <f t="shared" si="4"/>
        <v>0</v>
      </c>
      <c r="AH15" s="26">
        <f t="shared" si="4"/>
        <v>0</v>
      </c>
      <c r="AI15" s="26">
        <f t="shared" si="4"/>
        <v>0</v>
      </c>
      <c r="AJ15" s="26">
        <f t="shared" si="4"/>
        <v>0</v>
      </c>
      <c r="AK15" s="26">
        <f t="shared" si="4"/>
        <v>0</v>
      </c>
      <c r="AL15" s="26">
        <f t="shared" si="4"/>
        <v>0</v>
      </c>
      <c r="AM15" s="26">
        <f t="shared" si="4"/>
        <v>0</v>
      </c>
      <c r="AN15" s="26">
        <f t="shared" si="4"/>
        <v>0</v>
      </c>
      <c r="AO15" s="26">
        <f t="shared" si="4"/>
        <v>0</v>
      </c>
      <c r="AP15" s="26">
        <f t="shared" si="4"/>
        <v>0</v>
      </c>
      <c r="AQ15" s="26">
        <f t="shared" si="4"/>
        <v>0</v>
      </c>
      <c r="AR15" s="26">
        <f t="shared" si="4"/>
        <v>0</v>
      </c>
      <c r="AS15" s="26">
        <f t="shared" si="4"/>
        <v>0</v>
      </c>
      <c r="AT15" s="26">
        <f t="shared" si="4"/>
        <v>0</v>
      </c>
      <c r="AU15" s="26">
        <f t="shared" si="4"/>
        <v>0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7">
        <f>BE17+BE21+BE29</f>
        <v>336</v>
      </c>
      <c r="BF15" s="70"/>
      <c r="BG15" s="70"/>
      <c r="BH15" s="70"/>
    </row>
    <row r="16" spans="1:60" s="2" customFormat="1" x14ac:dyDescent="0.2">
      <c r="A16" s="192"/>
      <c r="B16" s="194" t="s">
        <v>31</v>
      </c>
      <c r="C16" s="194" t="s">
        <v>66</v>
      </c>
      <c r="D16" s="78" t="s">
        <v>16</v>
      </c>
      <c r="E16" s="7">
        <f>E18</f>
        <v>5</v>
      </c>
      <c r="F16" s="7">
        <f t="shared" ref="F16:AU16" si="5">F18</f>
        <v>5</v>
      </c>
      <c r="G16" s="7">
        <f t="shared" si="5"/>
        <v>5</v>
      </c>
      <c r="H16" s="7">
        <f t="shared" si="5"/>
        <v>5</v>
      </c>
      <c r="I16" s="7">
        <f t="shared" si="5"/>
        <v>5</v>
      </c>
      <c r="J16" s="7">
        <f t="shared" si="5"/>
        <v>5</v>
      </c>
      <c r="K16" s="7">
        <f t="shared" si="5"/>
        <v>5</v>
      </c>
      <c r="L16" s="7">
        <f t="shared" si="5"/>
        <v>5</v>
      </c>
      <c r="M16" s="7">
        <f t="shared" si="5"/>
        <v>5</v>
      </c>
      <c r="N16" s="7">
        <f t="shared" si="5"/>
        <v>5</v>
      </c>
      <c r="O16" s="7">
        <f t="shared" si="5"/>
        <v>5</v>
      </c>
      <c r="P16" s="7">
        <f t="shared" si="5"/>
        <v>5</v>
      </c>
      <c r="Q16" s="7">
        <f t="shared" si="5"/>
        <v>5</v>
      </c>
      <c r="R16" s="7">
        <f t="shared" si="5"/>
        <v>5</v>
      </c>
      <c r="S16" s="7">
        <f t="shared" si="5"/>
        <v>0</v>
      </c>
      <c r="T16" s="7">
        <f t="shared" si="5"/>
        <v>0</v>
      </c>
      <c r="U16" s="7">
        <f t="shared" si="5"/>
        <v>0</v>
      </c>
      <c r="V16" s="7"/>
      <c r="W16" s="7"/>
      <c r="X16" s="7">
        <f t="shared" si="5"/>
        <v>0</v>
      </c>
      <c r="Y16" s="7">
        <f t="shared" si="5"/>
        <v>0</v>
      </c>
      <c r="Z16" s="7">
        <f t="shared" si="5"/>
        <v>0</v>
      </c>
      <c r="AA16" s="7">
        <f t="shared" si="5"/>
        <v>0</v>
      </c>
      <c r="AB16" s="7">
        <f t="shared" si="5"/>
        <v>0</v>
      </c>
      <c r="AC16" s="7">
        <f t="shared" si="5"/>
        <v>0</v>
      </c>
      <c r="AD16" s="7">
        <f t="shared" si="5"/>
        <v>0</v>
      </c>
      <c r="AE16" s="7">
        <f t="shared" si="5"/>
        <v>0</v>
      </c>
      <c r="AF16" s="7">
        <f t="shared" si="5"/>
        <v>0</v>
      </c>
      <c r="AG16" s="7">
        <f t="shared" si="5"/>
        <v>0</v>
      </c>
      <c r="AH16" s="7">
        <f t="shared" si="5"/>
        <v>0</v>
      </c>
      <c r="AI16" s="7">
        <f t="shared" si="5"/>
        <v>0</v>
      </c>
      <c r="AJ16" s="7">
        <f t="shared" si="5"/>
        <v>0</v>
      </c>
      <c r="AK16" s="7">
        <f t="shared" si="5"/>
        <v>0</v>
      </c>
      <c r="AL16" s="7">
        <f t="shared" si="5"/>
        <v>0</v>
      </c>
      <c r="AM16" s="7">
        <f t="shared" si="5"/>
        <v>0</v>
      </c>
      <c r="AN16" s="7">
        <f t="shared" si="5"/>
        <v>0</v>
      </c>
      <c r="AO16" s="7">
        <f t="shared" si="5"/>
        <v>0</v>
      </c>
      <c r="AP16" s="7">
        <f t="shared" si="5"/>
        <v>0</v>
      </c>
      <c r="AQ16" s="7">
        <f t="shared" si="5"/>
        <v>0</v>
      </c>
      <c r="AR16" s="7">
        <f t="shared" si="5"/>
        <v>0</v>
      </c>
      <c r="AS16" s="7">
        <f t="shared" si="5"/>
        <v>0</v>
      </c>
      <c r="AT16" s="7">
        <f t="shared" si="5"/>
        <v>0</v>
      </c>
      <c r="AU16" s="7">
        <f t="shared" si="5"/>
        <v>0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7">
        <f>BE18</f>
        <v>70</v>
      </c>
      <c r="BF16" s="70"/>
      <c r="BG16" s="70"/>
      <c r="BH16" s="70"/>
    </row>
    <row r="17" spans="1:60" s="2" customFormat="1" x14ac:dyDescent="0.2">
      <c r="A17" s="192"/>
      <c r="B17" s="194"/>
      <c r="C17" s="194"/>
      <c r="D17" s="78" t="s">
        <v>17</v>
      </c>
      <c r="E17" s="7">
        <f>E19</f>
        <v>2.5</v>
      </c>
      <c r="F17" s="7">
        <f t="shared" ref="F17:AU17" si="6">F19</f>
        <v>2.5</v>
      </c>
      <c r="G17" s="7">
        <f t="shared" si="6"/>
        <v>2.5</v>
      </c>
      <c r="H17" s="7">
        <f t="shared" si="6"/>
        <v>2.5</v>
      </c>
      <c r="I17" s="7">
        <f t="shared" si="6"/>
        <v>2.5</v>
      </c>
      <c r="J17" s="7">
        <f t="shared" si="6"/>
        <v>2.5</v>
      </c>
      <c r="K17" s="7">
        <f t="shared" si="6"/>
        <v>2.5</v>
      </c>
      <c r="L17" s="7">
        <f t="shared" si="6"/>
        <v>2.5</v>
      </c>
      <c r="M17" s="7">
        <f t="shared" si="6"/>
        <v>2.5</v>
      </c>
      <c r="N17" s="7">
        <f t="shared" si="6"/>
        <v>2.5</v>
      </c>
      <c r="O17" s="7">
        <f t="shared" si="6"/>
        <v>2.5</v>
      </c>
      <c r="P17" s="7">
        <f t="shared" si="6"/>
        <v>2.5</v>
      </c>
      <c r="Q17" s="7">
        <f t="shared" si="6"/>
        <v>2.5</v>
      </c>
      <c r="R17" s="7">
        <f t="shared" si="6"/>
        <v>2.5</v>
      </c>
      <c r="S17" s="7">
        <f t="shared" si="6"/>
        <v>0</v>
      </c>
      <c r="T17" s="7">
        <f t="shared" si="6"/>
        <v>0</v>
      </c>
      <c r="U17" s="7">
        <f t="shared" si="6"/>
        <v>0</v>
      </c>
      <c r="V17" s="7"/>
      <c r="W17" s="7"/>
      <c r="X17" s="7">
        <f t="shared" si="6"/>
        <v>0</v>
      </c>
      <c r="Y17" s="7">
        <f t="shared" si="6"/>
        <v>0</v>
      </c>
      <c r="Z17" s="7">
        <f t="shared" si="6"/>
        <v>0</v>
      </c>
      <c r="AA17" s="7">
        <f t="shared" si="6"/>
        <v>0</v>
      </c>
      <c r="AB17" s="7">
        <f t="shared" si="6"/>
        <v>0</v>
      </c>
      <c r="AC17" s="7">
        <f t="shared" si="6"/>
        <v>0</v>
      </c>
      <c r="AD17" s="7">
        <f t="shared" si="6"/>
        <v>0</v>
      </c>
      <c r="AE17" s="7">
        <f t="shared" si="6"/>
        <v>0</v>
      </c>
      <c r="AF17" s="7">
        <f t="shared" si="6"/>
        <v>0</v>
      </c>
      <c r="AG17" s="7">
        <f t="shared" si="6"/>
        <v>0</v>
      </c>
      <c r="AH17" s="7">
        <f t="shared" si="6"/>
        <v>0</v>
      </c>
      <c r="AI17" s="7">
        <f t="shared" si="6"/>
        <v>0</v>
      </c>
      <c r="AJ17" s="7">
        <f t="shared" si="6"/>
        <v>0</v>
      </c>
      <c r="AK17" s="7">
        <f t="shared" si="6"/>
        <v>0</v>
      </c>
      <c r="AL17" s="7">
        <f t="shared" si="6"/>
        <v>0</v>
      </c>
      <c r="AM17" s="7">
        <f t="shared" si="6"/>
        <v>0</v>
      </c>
      <c r="AN17" s="7">
        <f t="shared" si="6"/>
        <v>0</v>
      </c>
      <c r="AO17" s="7">
        <f t="shared" si="6"/>
        <v>0</v>
      </c>
      <c r="AP17" s="7">
        <f t="shared" si="6"/>
        <v>0</v>
      </c>
      <c r="AQ17" s="7">
        <f t="shared" si="6"/>
        <v>0</v>
      </c>
      <c r="AR17" s="7">
        <f t="shared" si="6"/>
        <v>0</v>
      </c>
      <c r="AS17" s="7">
        <f t="shared" si="6"/>
        <v>0</v>
      </c>
      <c r="AT17" s="7">
        <f t="shared" si="6"/>
        <v>0</v>
      </c>
      <c r="AU17" s="7">
        <f t="shared" si="6"/>
        <v>0</v>
      </c>
      <c r="AV17" s="7"/>
      <c r="AW17" s="7"/>
      <c r="AX17" s="7"/>
      <c r="AY17" s="7"/>
      <c r="AZ17" s="7"/>
      <c r="BA17" s="7"/>
      <c r="BB17" s="7"/>
      <c r="BC17" s="7"/>
      <c r="BD17" s="7"/>
      <c r="BE17" s="7">
        <f t="shared" si="1"/>
        <v>35</v>
      </c>
      <c r="BF17" s="70"/>
      <c r="BG17" s="70"/>
      <c r="BH17" s="70"/>
    </row>
    <row r="18" spans="1:60" s="19" customFormat="1" x14ac:dyDescent="0.2">
      <c r="A18" s="192"/>
      <c r="B18" s="204" t="s">
        <v>130</v>
      </c>
      <c r="C18" s="218" t="s">
        <v>141</v>
      </c>
      <c r="D18" s="11" t="s">
        <v>16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21">
        <f t="shared" si="1"/>
        <v>70</v>
      </c>
      <c r="BF18" s="70"/>
      <c r="BG18" s="70"/>
      <c r="BH18" s="70"/>
    </row>
    <row r="19" spans="1:60" s="19" customFormat="1" x14ac:dyDescent="0.2">
      <c r="A19" s="192"/>
      <c r="B19" s="204"/>
      <c r="C19" s="219"/>
      <c r="D19" s="11" t="s">
        <v>17</v>
      </c>
      <c r="E19" s="22">
        <v>2.5</v>
      </c>
      <c r="F19" s="22">
        <v>2.5</v>
      </c>
      <c r="G19" s="22">
        <v>2.5</v>
      </c>
      <c r="H19" s="22">
        <v>2.5</v>
      </c>
      <c r="I19" s="22">
        <v>2.5</v>
      </c>
      <c r="J19" s="22">
        <v>2.5</v>
      </c>
      <c r="K19" s="22">
        <v>2.5</v>
      </c>
      <c r="L19" s="22">
        <v>2.5</v>
      </c>
      <c r="M19" s="22">
        <v>2.5</v>
      </c>
      <c r="N19" s="22">
        <v>2.5</v>
      </c>
      <c r="O19" s="22">
        <v>2.5</v>
      </c>
      <c r="P19" s="22">
        <v>2.5</v>
      </c>
      <c r="Q19" s="22">
        <v>2.5</v>
      </c>
      <c r="R19" s="22">
        <v>2.5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9">
        <f t="shared" si="1"/>
        <v>35</v>
      </c>
      <c r="BF19" s="70"/>
      <c r="BG19" s="70"/>
      <c r="BH19" s="70"/>
    </row>
    <row r="20" spans="1:60" s="2" customFormat="1" ht="12.75" customHeight="1" x14ac:dyDescent="0.2">
      <c r="A20" s="192"/>
      <c r="B20" s="200" t="s">
        <v>35</v>
      </c>
      <c r="C20" s="200" t="s">
        <v>154</v>
      </c>
      <c r="D20" s="27" t="s">
        <v>16</v>
      </c>
      <c r="E20" s="7">
        <f>E22+E24+E26+E27</f>
        <v>18</v>
      </c>
      <c r="F20" s="7">
        <f t="shared" ref="F20:AU20" si="7">F22+F24+F26+F27</f>
        <v>18</v>
      </c>
      <c r="G20" s="7">
        <f t="shared" si="7"/>
        <v>18</v>
      </c>
      <c r="H20" s="7">
        <f t="shared" si="7"/>
        <v>18</v>
      </c>
      <c r="I20" s="7">
        <f t="shared" si="7"/>
        <v>18</v>
      </c>
      <c r="J20" s="7">
        <f t="shared" si="7"/>
        <v>18</v>
      </c>
      <c r="K20" s="7">
        <f t="shared" si="7"/>
        <v>18</v>
      </c>
      <c r="L20" s="7">
        <f t="shared" si="7"/>
        <v>18</v>
      </c>
      <c r="M20" s="7">
        <f t="shared" si="7"/>
        <v>18</v>
      </c>
      <c r="N20" s="7">
        <f t="shared" si="7"/>
        <v>18</v>
      </c>
      <c r="O20" s="7">
        <f t="shared" si="7"/>
        <v>18</v>
      </c>
      <c r="P20" s="7">
        <f t="shared" si="7"/>
        <v>18</v>
      </c>
      <c r="Q20" s="7">
        <f t="shared" si="7"/>
        <v>18</v>
      </c>
      <c r="R20" s="7">
        <f t="shared" si="7"/>
        <v>18</v>
      </c>
      <c r="S20" s="7">
        <f t="shared" si="7"/>
        <v>36</v>
      </c>
      <c r="T20" s="7">
        <f t="shared" si="7"/>
        <v>36</v>
      </c>
      <c r="U20" s="7">
        <f t="shared" si="7"/>
        <v>36</v>
      </c>
      <c r="V20" s="7"/>
      <c r="W20" s="7"/>
      <c r="X20" s="7">
        <f t="shared" si="7"/>
        <v>20</v>
      </c>
      <c r="Y20" s="7">
        <f t="shared" si="7"/>
        <v>20</v>
      </c>
      <c r="Z20" s="7">
        <f t="shared" si="7"/>
        <v>20</v>
      </c>
      <c r="AA20" s="7">
        <f t="shared" si="7"/>
        <v>20</v>
      </c>
      <c r="AB20" s="7">
        <f t="shared" si="7"/>
        <v>20</v>
      </c>
      <c r="AC20" s="7">
        <f t="shared" si="7"/>
        <v>20</v>
      </c>
      <c r="AD20" s="7">
        <f t="shared" si="7"/>
        <v>20</v>
      </c>
      <c r="AE20" s="7">
        <f t="shared" si="7"/>
        <v>36</v>
      </c>
      <c r="AF20" s="7">
        <f t="shared" si="7"/>
        <v>36</v>
      </c>
      <c r="AG20" s="7">
        <f t="shared" si="7"/>
        <v>36</v>
      </c>
      <c r="AH20" s="7">
        <f t="shared" si="7"/>
        <v>36</v>
      </c>
      <c r="AI20" s="7">
        <f t="shared" si="7"/>
        <v>0</v>
      </c>
      <c r="AJ20" s="7">
        <f t="shared" si="7"/>
        <v>0</v>
      </c>
      <c r="AK20" s="7">
        <f t="shared" si="7"/>
        <v>0</v>
      </c>
      <c r="AL20" s="7">
        <f t="shared" si="7"/>
        <v>0</v>
      </c>
      <c r="AM20" s="7">
        <f t="shared" si="7"/>
        <v>0</v>
      </c>
      <c r="AN20" s="7">
        <f t="shared" si="7"/>
        <v>0</v>
      </c>
      <c r="AO20" s="7">
        <f t="shared" si="7"/>
        <v>0</v>
      </c>
      <c r="AP20" s="7">
        <f t="shared" si="7"/>
        <v>0</v>
      </c>
      <c r="AQ20" s="7">
        <f t="shared" si="7"/>
        <v>0</v>
      </c>
      <c r="AR20" s="7">
        <f t="shared" si="7"/>
        <v>0</v>
      </c>
      <c r="AS20" s="7">
        <f t="shared" si="7"/>
        <v>0</v>
      </c>
      <c r="AT20" s="7">
        <f t="shared" si="7"/>
        <v>0</v>
      </c>
      <c r="AU20" s="7">
        <f t="shared" si="7"/>
        <v>0</v>
      </c>
      <c r="AV20" s="7"/>
      <c r="AW20" s="7"/>
      <c r="AX20" s="7"/>
      <c r="AY20" s="7"/>
      <c r="AZ20" s="7"/>
      <c r="BA20" s="7"/>
      <c r="BB20" s="7"/>
      <c r="BC20" s="7"/>
      <c r="BD20" s="7"/>
      <c r="BE20" s="7">
        <f t="shared" si="1"/>
        <v>644</v>
      </c>
      <c r="BF20" s="70"/>
      <c r="BG20" s="70"/>
      <c r="BH20" s="70"/>
    </row>
    <row r="21" spans="1:60" s="2" customFormat="1" ht="16.5" customHeight="1" x14ac:dyDescent="0.2">
      <c r="A21" s="192"/>
      <c r="B21" s="201"/>
      <c r="C21" s="201"/>
      <c r="D21" s="27" t="s">
        <v>17</v>
      </c>
      <c r="E21" s="7">
        <f>E23+E25</f>
        <v>9</v>
      </c>
      <c r="F21" s="7">
        <f t="shared" ref="F21:AU21" si="8">F23+F25</f>
        <v>9</v>
      </c>
      <c r="G21" s="7">
        <f t="shared" si="8"/>
        <v>9</v>
      </c>
      <c r="H21" s="7">
        <f t="shared" si="8"/>
        <v>9</v>
      </c>
      <c r="I21" s="7">
        <f t="shared" si="8"/>
        <v>9</v>
      </c>
      <c r="J21" s="7">
        <f t="shared" si="8"/>
        <v>9</v>
      </c>
      <c r="K21" s="7">
        <f t="shared" si="8"/>
        <v>9</v>
      </c>
      <c r="L21" s="7">
        <f t="shared" si="8"/>
        <v>9</v>
      </c>
      <c r="M21" s="7">
        <f t="shared" si="8"/>
        <v>9</v>
      </c>
      <c r="N21" s="7">
        <f t="shared" si="8"/>
        <v>9</v>
      </c>
      <c r="O21" s="7">
        <f t="shared" si="8"/>
        <v>9</v>
      </c>
      <c r="P21" s="7">
        <f t="shared" si="8"/>
        <v>9</v>
      </c>
      <c r="Q21" s="7">
        <f t="shared" si="8"/>
        <v>9</v>
      </c>
      <c r="R21" s="7">
        <f t="shared" si="8"/>
        <v>9</v>
      </c>
      <c r="S21" s="7">
        <f t="shared" si="8"/>
        <v>0</v>
      </c>
      <c r="T21" s="7">
        <f t="shared" si="8"/>
        <v>0</v>
      </c>
      <c r="U21" s="7">
        <f t="shared" si="8"/>
        <v>0</v>
      </c>
      <c r="V21" s="7"/>
      <c r="W21" s="7"/>
      <c r="X21" s="7">
        <f t="shared" si="8"/>
        <v>10</v>
      </c>
      <c r="Y21" s="7">
        <f t="shared" si="8"/>
        <v>10</v>
      </c>
      <c r="Z21" s="7">
        <f t="shared" si="8"/>
        <v>10</v>
      </c>
      <c r="AA21" s="7">
        <f t="shared" si="8"/>
        <v>10</v>
      </c>
      <c r="AB21" s="7">
        <f t="shared" si="8"/>
        <v>10</v>
      </c>
      <c r="AC21" s="7">
        <f t="shared" si="8"/>
        <v>10</v>
      </c>
      <c r="AD21" s="7">
        <f t="shared" si="8"/>
        <v>10</v>
      </c>
      <c r="AE21" s="7">
        <f t="shared" si="8"/>
        <v>0</v>
      </c>
      <c r="AF21" s="7">
        <f t="shared" si="8"/>
        <v>0</v>
      </c>
      <c r="AG21" s="7">
        <f t="shared" si="8"/>
        <v>0</v>
      </c>
      <c r="AH21" s="7">
        <f t="shared" si="8"/>
        <v>0</v>
      </c>
      <c r="AI21" s="7">
        <f t="shared" si="8"/>
        <v>0</v>
      </c>
      <c r="AJ21" s="7">
        <f t="shared" si="8"/>
        <v>0</v>
      </c>
      <c r="AK21" s="7">
        <f t="shared" si="8"/>
        <v>0</v>
      </c>
      <c r="AL21" s="7">
        <f t="shared" si="8"/>
        <v>0</v>
      </c>
      <c r="AM21" s="7">
        <f t="shared" si="8"/>
        <v>0</v>
      </c>
      <c r="AN21" s="7">
        <f t="shared" si="8"/>
        <v>0</v>
      </c>
      <c r="AO21" s="7">
        <f t="shared" si="8"/>
        <v>0</v>
      </c>
      <c r="AP21" s="7">
        <f t="shared" si="8"/>
        <v>0</v>
      </c>
      <c r="AQ21" s="7">
        <f t="shared" si="8"/>
        <v>0</v>
      </c>
      <c r="AR21" s="7">
        <f t="shared" si="8"/>
        <v>0</v>
      </c>
      <c r="AS21" s="7">
        <f t="shared" si="8"/>
        <v>0</v>
      </c>
      <c r="AT21" s="7">
        <f t="shared" si="8"/>
        <v>0</v>
      </c>
      <c r="AU21" s="7">
        <f t="shared" si="8"/>
        <v>0</v>
      </c>
      <c r="AV21" s="7"/>
      <c r="AW21" s="7"/>
      <c r="AX21" s="7"/>
      <c r="AY21" s="7"/>
      <c r="AZ21" s="7"/>
      <c r="BA21" s="7"/>
      <c r="BB21" s="7"/>
      <c r="BC21" s="7"/>
      <c r="BD21" s="7"/>
      <c r="BE21" s="7">
        <f t="shared" si="1"/>
        <v>196</v>
      </c>
      <c r="BF21" s="70"/>
      <c r="BG21" s="70"/>
      <c r="BH21" s="70"/>
    </row>
    <row r="22" spans="1:60" s="19" customFormat="1" ht="12.75" customHeight="1" x14ac:dyDescent="0.2">
      <c r="A22" s="192"/>
      <c r="B22" s="202" t="s">
        <v>36</v>
      </c>
      <c r="C22" s="218" t="s">
        <v>155</v>
      </c>
      <c r="D22" s="11" t="s">
        <v>16</v>
      </c>
      <c r="E22" s="4">
        <v>11</v>
      </c>
      <c r="F22" s="4">
        <v>11</v>
      </c>
      <c r="G22" s="4">
        <v>11</v>
      </c>
      <c r="H22" s="4">
        <v>11</v>
      </c>
      <c r="I22" s="4">
        <v>11</v>
      </c>
      <c r="J22" s="4">
        <v>11</v>
      </c>
      <c r="K22" s="4">
        <v>11</v>
      </c>
      <c r="L22" s="4">
        <v>11</v>
      </c>
      <c r="M22" s="4">
        <v>11</v>
      </c>
      <c r="N22" s="4">
        <v>11</v>
      </c>
      <c r="O22" s="4">
        <v>11</v>
      </c>
      <c r="P22" s="4">
        <v>11</v>
      </c>
      <c r="Q22" s="4">
        <v>11</v>
      </c>
      <c r="R22" s="4">
        <v>7</v>
      </c>
      <c r="S22" s="4"/>
      <c r="T22" s="4"/>
      <c r="U22" s="13"/>
      <c r="V22" s="13"/>
      <c r="W22" s="13"/>
      <c r="X22" s="4">
        <v>20</v>
      </c>
      <c r="Y22" s="4">
        <v>20</v>
      </c>
      <c r="Z22" s="4">
        <v>20</v>
      </c>
      <c r="AA22" s="4">
        <v>20</v>
      </c>
      <c r="AB22" s="4">
        <v>20</v>
      </c>
      <c r="AC22" s="4">
        <v>20</v>
      </c>
      <c r="AD22" s="4">
        <v>20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13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21">
        <f t="shared" si="1"/>
        <v>290</v>
      </c>
      <c r="BF22" s="70"/>
      <c r="BG22" s="70"/>
      <c r="BH22" s="70"/>
    </row>
    <row r="23" spans="1:60" s="19" customFormat="1" x14ac:dyDescent="0.2">
      <c r="A23" s="192"/>
      <c r="B23" s="203"/>
      <c r="C23" s="219"/>
      <c r="D23" s="11" t="s">
        <v>17</v>
      </c>
      <c r="E23" s="22">
        <v>5.5</v>
      </c>
      <c r="F23" s="22">
        <v>5.5</v>
      </c>
      <c r="G23" s="22">
        <v>5.5</v>
      </c>
      <c r="H23" s="22">
        <v>5.5</v>
      </c>
      <c r="I23" s="22">
        <v>5.5</v>
      </c>
      <c r="J23" s="22">
        <v>5.5</v>
      </c>
      <c r="K23" s="22">
        <v>5.5</v>
      </c>
      <c r="L23" s="22">
        <v>5.5</v>
      </c>
      <c r="M23" s="22">
        <v>5.5</v>
      </c>
      <c r="N23" s="22">
        <v>5.5</v>
      </c>
      <c r="O23" s="22">
        <v>5.5</v>
      </c>
      <c r="P23" s="22">
        <v>5.5</v>
      </c>
      <c r="Q23" s="22">
        <v>5.5</v>
      </c>
      <c r="R23" s="22">
        <v>3.5</v>
      </c>
      <c r="S23" s="21"/>
      <c r="T23" s="21"/>
      <c r="U23" s="13"/>
      <c r="V23" s="13"/>
      <c r="W23" s="13"/>
      <c r="X23" s="21">
        <v>10</v>
      </c>
      <c r="Y23" s="21">
        <v>10</v>
      </c>
      <c r="Z23" s="21">
        <v>10</v>
      </c>
      <c r="AA23" s="21">
        <v>10</v>
      </c>
      <c r="AB23" s="21">
        <v>10</v>
      </c>
      <c r="AC23" s="21">
        <v>10</v>
      </c>
      <c r="AD23" s="21">
        <v>10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3"/>
      <c r="AQ23" s="13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9">
        <f t="shared" si="1"/>
        <v>145</v>
      </c>
      <c r="BF23" s="70"/>
      <c r="BG23" s="70"/>
      <c r="BH23" s="70"/>
    </row>
    <row r="24" spans="1:60" s="19" customFormat="1" x14ac:dyDescent="0.2">
      <c r="A24" s="192"/>
      <c r="B24" s="202" t="s">
        <v>92</v>
      </c>
      <c r="C24" s="218" t="s">
        <v>160</v>
      </c>
      <c r="D24" s="11" t="s">
        <v>16</v>
      </c>
      <c r="E24" s="21">
        <v>7</v>
      </c>
      <c r="F24" s="21">
        <v>7</v>
      </c>
      <c r="G24" s="21">
        <v>7</v>
      </c>
      <c r="H24" s="21">
        <v>7</v>
      </c>
      <c r="I24" s="21">
        <v>7</v>
      </c>
      <c r="J24" s="21">
        <v>7</v>
      </c>
      <c r="K24" s="21">
        <v>7</v>
      </c>
      <c r="L24" s="21">
        <v>7</v>
      </c>
      <c r="M24" s="21">
        <v>7</v>
      </c>
      <c r="N24" s="21">
        <v>7</v>
      </c>
      <c r="O24" s="21">
        <v>7</v>
      </c>
      <c r="P24" s="21">
        <v>7</v>
      </c>
      <c r="Q24" s="21">
        <v>7</v>
      </c>
      <c r="R24" s="21">
        <v>11</v>
      </c>
      <c r="S24" s="21"/>
      <c r="T24" s="21"/>
      <c r="U24" s="13"/>
      <c r="V24" s="13"/>
      <c r="W24" s="13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3"/>
      <c r="AQ24" s="13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21">
        <f t="shared" si="1"/>
        <v>102</v>
      </c>
      <c r="BF24" s="70"/>
      <c r="BG24" s="70"/>
      <c r="BH24" s="70"/>
    </row>
    <row r="25" spans="1:60" s="19" customFormat="1" x14ac:dyDescent="0.2">
      <c r="A25" s="192"/>
      <c r="B25" s="203"/>
      <c r="C25" s="219"/>
      <c r="D25" s="11" t="s">
        <v>17</v>
      </c>
      <c r="E25" s="22">
        <v>3.5</v>
      </c>
      <c r="F25" s="22">
        <v>3.5</v>
      </c>
      <c r="G25" s="22">
        <v>3.5</v>
      </c>
      <c r="H25" s="22">
        <v>3.5</v>
      </c>
      <c r="I25" s="22">
        <v>3.5</v>
      </c>
      <c r="J25" s="22">
        <v>3.5</v>
      </c>
      <c r="K25" s="22">
        <v>3.5</v>
      </c>
      <c r="L25" s="22">
        <v>3.5</v>
      </c>
      <c r="M25" s="22">
        <v>3.5</v>
      </c>
      <c r="N25" s="22">
        <v>3.5</v>
      </c>
      <c r="O25" s="22">
        <v>3.5</v>
      </c>
      <c r="P25" s="22">
        <v>3.5</v>
      </c>
      <c r="Q25" s="22">
        <v>3.5</v>
      </c>
      <c r="R25" s="22">
        <v>5.5</v>
      </c>
      <c r="S25" s="21"/>
      <c r="T25" s="21"/>
      <c r="U25" s="13"/>
      <c r="V25" s="13"/>
      <c r="W25" s="13"/>
      <c r="X25" s="21"/>
      <c r="Y25" s="21"/>
      <c r="Z25" s="21"/>
      <c r="AA25" s="21"/>
      <c r="AB25" s="21"/>
      <c r="AC25" s="21"/>
      <c r="AD25" s="21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3"/>
      <c r="AQ25" s="13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9">
        <f t="shared" si="1"/>
        <v>51</v>
      </c>
      <c r="BF25" s="70"/>
      <c r="BG25" s="70"/>
      <c r="BH25" s="70"/>
    </row>
    <row r="26" spans="1:60" s="19" customFormat="1" ht="12.75" customHeight="1" x14ac:dyDescent="0.2">
      <c r="A26" s="192"/>
      <c r="B26" s="11" t="s">
        <v>115</v>
      </c>
      <c r="C26" s="37" t="s">
        <v>87</v>
      </c>
      <c r="D26" s="11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1">
        <v>36</v>
      </c>
      <c r="T26" s="21">
        <v>36</v>
      </c>
      <c r="U26" s="13">
        <v>36</v>
      </c>
      <c r="V26" s="13"/>
      <c r="W26" s="13"/>
      <c r="X26" s="4"/>
      <c r="Y26" s="4"/>
      <c r="Z26" s="4"/>
      <c r="AA26" s="4"/>
      <c r="AB26" s="4"/>
      <c r="AC26" s="4"/>
      <c r="AD26" s="4"/>
      <c r="AE26" s="4">
        <v>36</v>
      </c>
      <c r="AF26" s="4">
        <v>36</v>
      </c>
      <c r="AG26" s="4"/>
      <c r="AH26" s="4"/>
      <c r="AI26" s="4"/>
      <c r="AJ26" s="4"/>
      <c r="AK26" s="4"/>
      <c r="AL26" s="4"/>
      <c r="AM26" s="4"/>
      <c r="AN26" s="4"/>
      <c r="AO26" s="4"/>
      <c r="AP26" s="13"/>
      <c r="AQ26" s="13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21">
        <f t="shared" si="1"/>
        <v>180</v>
      </c>
      <c r="BF26" s="70"/>
      <c r="BG26" s="70"/>
      <c r="BH26" s="70"/>
    </row>
    <row r="27" spans="1:60" s="19" customFormat="1" ht="21" customHeight="1" x14ac:dyDescent="0.2">
      <c r="A27" s="192"/>
      <c r="B27" s="11" t="s">
        <v>116</v>
      </c>
      <c r="C27" s="37" t="s">
        <v>85</v>
      </c>
      <c r="D27" s="11" t="s">
        <v>16</v>
      </c>
      <c r="E27" s="4"/>
      <c r="F27" s="4"/>
      <c r="G27" s="4"/>
      <c r="H27" s="4"/>
      <c r="I27" s="4"/>
      <c r="J27" s="4"/>
      <c r="K27" s="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>
        <v>36</v>
      </c>
      <c r="AH27" s="4">
        <v>36</v>
      </c>
      <c r="AI27" s="4"/>
      <c r="AJ27" s="4"/>
      <c r="AK27" s="4"/>
      <c r="AL27" s="1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21">
        <f t="shared" si="1"/>
        <v>72</v>
      </c>
      <c r="BF27" s="70"/>
      <c r="BG27" s="70"/>
      <c r="BH27" s="70"/>
    </row>
    <row r="28" spans="1:60" ht="21.75" customHeight="1" x14ac:dyDescent="0.2">
      <c r="A28" s="192"/>
      <c r="B28" s="200" t="s">
        <v>39</v>
      </c>
      <c r="C28" s="200" t="s">
        <v>161</v>
      </c>
      <c r="D28" s="78" t="s">
        <v>16</v>
      </c>
      <c r="E28" s="14">
        <f>E30+E32+E33</f>
        <v>9</v>
      </c>
      <c r="F28" s="14">
        <f t="shared" ref="F28:AK28" si="9">F30+F32+F33</f>
        <v>9</v>
      </c>
      <c r="G28" s="14">
        <f t="shared" si="9"/>
        <v>9</v>
      </c>
      <c r="H28" s="14">
        <f t="shared" si="9"/>
        <v>9</v>
      </c>
      <c r="I28" s="14">
        <f t="shared" si="9"/>
        <v>9</v>
      </c>
      <c r="J28" s="14">
        <f t="shared" si="9"/>
        <v>9</v>
      </c>
      <c r="K28" s="14">
        <f t="shared" si="9"/>
        <v>9</v>
      </c>
      <c r="L28" s="14">
        <f t="shared" si="9"/>
        <v>9</v>
      </c>
      <c r="M28" s="14">
        <f t="shared" si="9"/>
        <v>9</v>
      </c>
      <c r="N28" s="14">
        <f t="shared" si="9"/>
        <v>9</v>
      </c>
      <c r="O28" s="14">
        <f t="shared" si="9"/>
        <v>9</v>
      </c>
      <c r="P28" s="14">
        <f t="shared" si="9"/>
        <v>9</v>
      </c>
      <c r="Q28" s="14">
        <f t="shared" si="9"/>
        <v>9</v>
      </c>
      <c r="R28" s="14">
        <f t="shared" si="9"/>
        <v>9</v>
      </c>
      <c r="S28" s="14">
        <f t="shared" si="9"/>
        <v>0</v>
      </c>
      <c r="T28" s="14">
        <f t="shared" si="9"/>
        <v>0</v>
      </c>
      <c r="U28" s="14">
        <f t="shared" si="9"/>
        <v>0</v>
      </c>
      <c r="V28" s="14"/>
      <c r="W28" s="14"/>
      <c r="X28" s="14">
        <f t="shared" si="9"/>
        <v>12</v>
      </c>
      <c r="Y28" s="14">
        <f t="shared" si="9"/>
        <v>12</v>
      </c>
      <c r="Z28" s="14">
        <f t="shared" si="9"/>
        <v>12</v>
      </c>
      <c r="AA28" s="14">
        <f t="shared" si="9"/>
        <v>12</v>
      </c>
      <c r="AB28" s="14">
        <f t="shared" si="9"/>
        <v>12</v>
      </c>
      <c r="AC28" s="14">
        <f t="shared" si="9"/>
        <v>12</v>
      </c>
      <c r="AD28" s="14">
        <f t="shared" si="9"/>
        <v>12</v>
      </c>
      <c r="AE28" s="14">
        <f t="shared" si="9"/>
        <v>0</v>
      </c>
      <c r="AF28" s="14">
        <f t="shared" si="9"/>
        <v>0</v>
      </c>
      <c r="AG28" s="14">
        <f t="shared" si="9"/>
        <v>0</v>
      </c>
      <c r="AH28" s="14">
        <f t="shared" si="9"/>
        <v>0</v>
      </c>
      <c r="AI28" s="14">
        <f t="shared" si="9"/>
        <v>36</v>
      </c>
      <c r="AJ28" s="14">
        <f t="shared" si="9"/>
        <v>36</v>
      </c>
      <c r="AK28" s="14">
        <f t="shared" si="9"/>
        <v>0</v>
      </c>
      <c r="AL28" s="14">
        <f t="shared" ref="AL28:AU28" si="10">AL30+AL32+AL33+AL34</f>
        <v>36</v>
      </c>
      <c r="AM28" s="14">
        <f t="shared" si="10"/>
        <v>36</v>
      </c>
      <c r="AN28" s="14">
        <f t="shared" si="10"/>
        <v>36</v>
      </c>
      <c r="AO28" s="14">
        <f t="shared" si="10"/>
        <v>36</v>
      </c>
      <c r="AP28" s="14">
        <f t="shared" si="10"/>
        <v>0</v>
      </c>
      <c r="AQ28" s="14">
        <f t="shared" si="10"/>
        <v>0</v>
      </c>
      <c r="AR28" s="14">
        <f t="shared" si="10"/>
        <v>0</v>
      </c>
      <c r="AS28" s="14">
        <f t="shared" si="10"/>
        <v>0</v>
      </c>
      <c r="AT28" s="14">
        <f t="shared" si="10"/>
        <v>0</v>
      </c>
      <c r="AU28" s="14">
        <f t="shared" si="10"/>
        <v>0</v>
      </c>
      <c r="AV28" s="14"/>
      <c r="AW28" s="14"/>
      <c r="AX28" s="14"/>
      <c r="AY28" s="14"/>
      <c r="AZ28" s="14"/>
      <c r="BA28" s="14"/>
      <c r="BB28" s="14"/>
      <c r="BC28" s="14"/>
      <c r="BD28" s="14"/>
      <c r="BE28" s="47">
        <f t="shared" si="1"/>
        <v>426</v>
      </c>
      <c r="BF28" s="70"/>
      <c r="BG28" s="70"/>
      <c r="BH28" s="70"/>
    </row>
    <row r="29" spans="1:60" ht="17.25" customHeight="1" x14ac:dyDescent="0.2">
      <c r="A29" s="192"/>
      <c r="B29" s="201"/>
      <c r="C29" s="201"/>
      <c r="D29" s="78" t="s">
        <v>17</v>
      </c>
      <c r="E29" s="14">
        <f>E31</f>
        <v>4.5</v>
      </c>
      <c r="F29" s="14">
        <f t="shared" ref="F29:AU29" si="11">F31</f>
        <v>4.5</v>
      </c>
      <c r="G29" s="14">
        <f t="shared" si="11"/>
        <v>4.5</v>
      </c>
      <c r="H29" s="14">
        <f t="shared" si="11"/>
        <v>4.5</v>
      </c>
      <c r="I29" s="14">
        <f t="shared" si="11"/>
        <v>4.5</v>
      </c>
      <c r="J29" s="14">
        <f t="shared" si="11"/>
        <v>4.5</v>
      </c>
      <c r="K29" s="14">
        <f t="shared" si="11"/>
        <v>4.5</v>
      </c>
      <c r="L29" s="14">
        <f t="shared" si="11"/>
        <v>4.5</v>
      </c>
      <c r="M29" s="14">
        <f t="shared" si="11"/>
        <v>4.5</v>
      </c>
      <c r="N29" s="14">
        <f t="shared" si="11"/>
        <v>4.5</v>
      </c>
      <c r="O29" s="14">
        <f t="shared" si="11"/>
        <v>4.5</v>
      </c>
      <c r="P29" s="14">
        <f t="shared" si="11"/>
        <v>4.5</v>
      </c>
      <c r="Q29" s="14">
        <f t="shared" si="11"/>
        <v>4.5</v>
      </c>
      <c r="R29" s="14">
        <f t="shared" si="11"/>
        <v>4.5</v>
      </c>
      <c r="S29" s="14">
        <f t="shared" si="11"/>
        <v>0</v>
      </c>
      <c r="T29" s="14">
        <f t="shared" si="11"/>
        <v>0</v>
      </c>
      <c r="U29" s="14">
        <f t="shared" si="11"/>
        <v>0</v>
      </c>
      <c r="V29" s="14"/>
      <c r="W29" s="14"/>
      <c r="X29" s="14">
        <f t="shared" si="11"/>
        <v>6</v>
      </c>
      <c r="Y29" s="14">
        <f t="shared" si="11"/>
        <v>6</v>
      </c>
      <c r="Z29" s="14">
        <f t="shared" si="11"/>
        <v>6</v>
      </c>
      <c r="AA29" s="14">
        <f t="shared" si="11"/>
        <v>6</v>
      </c>
      <c r="AB29" s="14">
        <f t="shared" si="11"/>
        <v>6</v>
      </c>
      <c r="AC29" s="14">
        <f t="shared" si="11"/>
        <v>6</v>
      </c>
      <c r="AD29" s="14">
        <f t="shared" si="11"/>
        <v>6</v>
      </c>
      <c r="AE29" s="14">
        <f t="shared" si="11"/>
        <v>0</v>
      </c>
      <c r="AF29" s="14">
        <f t="shared" si="11"/>
        <v>0</v>
      </c>
      <c r="AG29" s="14">
        <f t="shared" si="11"/>
        <v>0</v>
      </c>
      <c r="AH29" s="14">
        <f t="shared" si="11"/>
        <v>0</v>
      </c>
      <c r="AI29" s="14">
        <f t="shared" si="11"/>
        <v>0</v>
      </c>
      <c r="AJ29" s="14">
        <f t="shared" si="11"/>
        <v>0</v>
      </c>
      <c r="AK29" s="14">
        <f t="shared" si="11"/>
        <v>0</v>
      </c>
      <c r="AL29" s="14">
        <f t="shared" si="11"/>
        <v>0</v>
      </c>
      <c r="AM29" s="14">
        <f t="shared" si="11"/>
        <v>0</v>
      </c>
      <c r="AN29" s="14">
        <f t="shared" si="11"/>
        <v>0</v>
      </c>
      <c r="AO29" s="14">
        <f t="shared" si="11"/>
        <v>0</v>
      </c>
      <c r="AP29" s="14">
        <f t="shared" si="11"/>
        <v>0</v>
      </c>
      <c r="AQ29" s="14">
        <f t="shared" si="11"/>
        <v>0</v>
      </c>
      <c r="AR29" s="14">
        <f t="shared" si="11"/>
        <v>0</v>
      </c>
      <c r="AS29" s="14">
        <f t="shared" si="11"/>
        <v>0</v>
      </c>
      <c r="AT29" s="14">
        <f t="shared" si="11"/>
        <v>0</v>
      </c>
      <c r="AU29" s="14">
        <f t="shared" si="11"/>
        <v>0</v>
      </c>
      <c r="AV29" s="14"/>
      <c r="AW29" s="14"/>
      <c r="AX29" s="14"/>
      <c r="AY29" s="14"/>
      <c r="AZ29" s="14"/>
      <c r="BA29" s="14"/>
      <c r="BB29" s="14"/>
      <c r="BC29" s="14"/>
      <c r="BD29" s="14"/>
      <c r="BE29" s="47">
        <f t="shared" si="1"/>
        <v>105</v>
      </c>
      <c r="BF29" s="70"/>
      <c r="BG29" s="70"/>
      <c r="BH29" s="70"/>
    </row>
    <row r="30" spans="1:60" ht="18" customHeight="1" x14ac:dyDescent="0.2">
      <c r="A30" s="192"/>
      <c r="B30" s="202" t="s">
        <v>40</v>
      </c>
      <c r="C30" s="218" t="s">
        <v>142</v>
      </c>
      <c r="D30" s="10" t="s">
        <v>16</v>
      </c>
      <c r="E30" s="4">
        <v>9</v>
      </c>
      <c r="F30" s="4">
        <v>9</v>
      </c>
      <c r="G30" s="4">
        <v>9</v>
      </c>
      <c r="H30" s="4">
        <v>9</v>
      </c>
      <c r="I30" s="4">
        <v>9</v>
      </c>
      <c r="J30" s="4">
        <v>9</v>
      </c>
      <c r="K30" s="4">
        <v>9</v>
      </c>
      <c r="L30" s="4">
        <v>9</v>
      </c>
      <c r="M30" s="4">
        <v>9</v>
      </c>
      <c r="N30" s="4">
        <v>9</v>
      </c>
      <c r="O30" s="4">
        <v>9</v>
      </c>
      <c r="P30" s="4">
        <v>9</v>
      </c>
      <c r="Q30" s="4">
        <v>9</v>
      </c>
      <c r="R30" s="4">
        <v>9</v>
      </c>
      <c r="S30" s="13"/>
      <c r="T30" s="13"/>
      <c r="U30" s="13"/>
      <c r="V30" s="13"/>
      <c r="W30" s="13"/>
      <c r="X30" s="4">
        <v>12</v>
      </c>
      <c r="Y30" s="4">
        <v>12</v>
      </c>
      <c r="Z30" s="4">
        <v>12</v>
      </c>
      <c r="AA30" s="4">
        <v>12</v>
      </c>
      <c r="AB30" s="4">
        <v>12</v>
      </c>
      <c r="AC30" s="4">
        <v>12</v>
      </c>
      <c r="AD30" s="4">
        <v>12</v>
      </c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  <c r="AZ30" s="3"/>
      <c r="BA30" s="3"/>
      <c r="BB30" s="3"/>
      <c r="BC30" s="3"/>
      <c r="BD30" s="3"/>
      <c r="BE30" s="21">
        <f t="shared" si="1"/>
        <v>210</v>
      </c>
      <c r="BF30" s="70"/>
      <c r="BG30" s="70"/>
      <c r="BH30" s="70"/>
    </row>
    <row r="31" spans="1:60" ht="18" customHeight="1" x14ac:dyDescent="0.2">
      <c r="A31" s="192"/>
      <c r="B31" s="203"/>
      <c r="C31" s="219"/>
      <c r="D31" s="10" t="s">
        <v>17</v>
      </c>
      <c r="E31" s="22">
        <v>4.5</v>
      </c>
      <c r="F31" s="22">
        <v>4.5</v>
      </c>
      <c r="G31" s="22">
        <v>4.5</v>
      </c>
      <c r="H31" s="22">
        <v>4.5</v>
      </c>
      <c r="I31" s="22">
        <v>4.5</v>
      </c>
      <c r="J31" s="22">
        <v>4.5</v>
      </c>
      <c r="K31" s="22">
        <v>4.5</v>
      </c>
      <c r="L31" s="22">
        <v>4.5</v>
      </c>
      <c r="M31" s="22">
        <v>4.5</v>
      </c>
      <c r="N31" s="22">
        <v>4.5</v>
      </c>
      <c r="O31" s="22">
        <v>4.5</v>
      </c>
      <c r="P31" s="22">
        <v>4.5</v>
      </c>
      <c r="Q31" s="22">
        <v>4.5</v>
      </c>
      <c r="R31" s="22">
        <v>4.5</v>
      </c>
      <c r="S31" s="13"/>
      <c r="T31" s="13"/>
      <c r="U31" s="13"/>
      <c r="V31" s="13"/>
      <c r="W31" s="13"/>
      <c r="X31" s="21">
        <v>6</v>
      </c>
      <c r="Y31" s="21">
        <v>6</v>
      </c>
      <c r="Z31" s="21">
        <v>6</v>
      </c>
      <c r="AA31" s="21">
        <v>6</v>
      </c>
      <c r="AB31" s="21">
        <v>6</v>
      </c>
      <c r="AC31" s="21">
        <v>6</v>
      </c>
      <c r="AD31" s="21">
        <v>6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  <c r="AZ31" s="3"/>
      <c r="BA31" s="3"/>
      <c r="BB31" s="3"/>
      <c r="BC31" s="3"/>
      <c r="BD31" s="3"/>
      <c r="BE31" s="39">
        <f t="shared" si="1"/>
        <v>105</v>
      </c>
      <c r="BF31" s="70"/>
      <c r="BG31" s="70"/>
      <c r="BH31" s="70"/>
    </row>
    <row r="32" spans="1:60" ht="22.5" customHeight="1" x14ac:dyDescent="0.2">
      <c r="A32" s="192"/>
      <c r="B32" s="11" t="s">
        <v>54</v>
      </c>
      <c r="C32" s="37" t="s">
        <v>87</v>
      </c>
      <c r="D32" s="11" t="s">
        <v>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3"/>
      <c r="T32" s="13"/>
      <c r="U32" s="13"/>
      <c r="V32" s="13"/>
      <c r="W32" s="13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>
        <v>36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  <c r="AZ32" s="3"/>
      <c r="BA32" s="3"/>
      <c r="BB32" s="3"/>
      <c r="BC32" s="3"/>
      <c r="BD32" s="3"/>
      <c r="BE32" s="21">
        <f t="shared" si="1"/>
        <v>36</v>
      </c>
      <c r="BF32" s="70"/>
      <c r="BG32" s="70"/>
      <c r="BH32" s="70"/>
    </row>
    <row r="33" spans="1:65" ht="21.75" customHeight="1" x14ac:dyDescent="0.2">
      <c r="A33" s="192"/>
      <c r="B33" s="11" t="s">
        <v>117</v>
      </c>
      <c r="C33" s="37" t="s">
        <v>85</v>
      </c>
      <c r="D33" s="11" t="s">
        <v>16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3"/>
      <c r="T33" s="13"/>
      <c r="U33" s="13"/>
      <c r="V33" s="13"/>
      <c r="W33" s="1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>
        <v>36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"/>
      <c r="AW33" s="3"/>
      <c r="AX33" s="3"/>
      <c r="AY33" s="3"/>
      <c r="AZ33" s="3"/>
      <c r="BA33" s="3"/>
      <c r="BB33" s="3"/>
      <c r="BC33" s="3"/>
      <c r="BD33" s="3"/>
      <c r="BE33" s="21">
        <f t="shared" si="1"/>
        <v>36</v>
      </c>
      <c r="BF33" s="70"/>
      <c r="BG33" s="70"/>
      <c r="BH33" s="70"/>
    </row>
    <row r="34" spans="1:65" s="19" customFormat="1" ht="24" customHeight="1" x14ac:dyDescent="0.2">
      <c r="A34" s="192"/>
      <c r="B34" s="12" t="s">
        <v>93</v>
      </c>
      <c r="C34" s="37" t="s">
        <v>94</v>
      </c>
      <c r="D34" s="11" t="s">
        <v>96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21"/>
      <c r="T34" s="21"/>
      <c r="U34" s="13"/>
      <c r="V34" s="13"/>
      <c r="W34" s="13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3">
        <v>36</v>
      </c>
      <c r="AM34" s="4">
        <v>36</v>
      </c>
      <c r="AN34" s="4">
        <v>36</v>
      </c>
      <c r="AO34" s="4">
        <v>36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21">
        <f t="shared" si="1"/>
        <v>144</v>
      </c>
      <c r="BF34" s="70"/>
      <c r="BG34" s="70"/>
      <c r="BH34" s="70"/>
    </row>
    <row r="35" spans="1:65" s="19" customFormat="1" ht="18.75" customHeight="1" x14ac:dyDescent="0.2">
      <c r="A35" s="192"/>
      <c r="B35" s="12" t="s">
        <v>95</v>
      </c>
      <c r="C35" s="37" t="s">
        <v>49</v>
      </c>
      <c r="D35" s="11" t="s">
        <v>97</v>
      </c>
      <c r="E35" s="4"/>
      <c r="F35" s="4"/>
      <c r="G35" s="4"/>
      <c r="H35" s="4"/>
      <c r="I35" s="4"/>
      <c r="J35" s="4"/>
      <c r="K35" s="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4"/>
      <c r="AI35" s="4"/>
      <c r="AJ35" s="4"/>
      <c r="AK35" s="4"/>
      <c r="AL35" s="13"/>
      <c r="AM35" s="4"/>
      <c r="AN35" s="4"/>
      <c r="AO35" s="4"/>
      <c r="AP35" s="4" t="s">
        <v>51</v>
      </c>
      <c r="AQ35" s="4" t="s">
        <v>51</v>
      </c>
      <c r="AR35" s="4" t="s">
        <v>51</v>
      </c>
      <c r="AS35" s="4" t="s">
        <v>51</v>
      </c>
      <c r="AT35" s="4" t="s">
        <v>51</v>
      </c>
      <c r="AU35" s="4" t="s">
        <v>51</v>
      </c>
      <c r="AV35" s="4"/>
      <c r="AW35" s="4"/>
      <c r="AX35" s="4"/>
      <c r="AY35" s="4"/>
      <c r="AZ35" s="4"/>
      <c r="BA35" s="4"/>
      <c r="BB35" s="4"/>
      <c r="BC35" s="4"/>
      <c r="BD35" s="4"/>
      <c r="BE35" s="21">
        <f t="shared" si="1"/>
        <v>0</v>
      </c>
      <c r="BF35" s="70"/>
      <c r="BG35" s="70"/>
      <c r="BH35" s="70"/>
      <c r="BJ35" s="73"/>
      <c r="BK35" s="73"/>
      <c r="BL35" s="73"/>
    </row>
    <row r="36" spans="1:65" s="2" customFormat="1" ht="21.75" customHeight="1" x14ac:dyDescent="0.2">
      <c r="A36" s="192"/>
      <c r="B36" s="207" t="s">
        <v>75</v>
      </c>
      <c r="C36" s="208"/>
      <c r="D36" s="209"/>
      <c r="E36" s="7">
        <f>E8+E14</f>
        <v>36</v>
      </c>
      <c r="F36" s="7">
        <f t="shared" ref="F36:BD36" si="12">F8+F14</f>
        <v>36</v>
      </c>
      <c r="G36" s="7">
        <f t="shared" si="12"/>
        <v>36</v>
      </c>
      <c r="H36" s="7">
        <f t="shared" si="12"/>
        <v>36</v>
      </c>
      <c r="I36" s="7">
        <f t="shared" si="12"/>
        <v>36</v>
      </c>
      <c r="J36" s="7">
        <f t="shared" si="12"/>
        <v>36</v>
      </c>
      <c r="K36" s="7">
        <f t="shared" si="12"/>
        <v>36</v>
      </c>
      <c r="L36" s="7">
        <f t="shared" si="12"/>
        <v>36</v>
      </c>
      <c r="M36" s="7">
        <f t="shared" si="12"/>
        <v>36</v>
      </c>
      <c r="N36" s="7">
        <f t="shared" si="12"/>
        <v>36</v>
      </c>
      <c r="O36" s="7">
        <f t="shared" si="12"/>
        <v>36</v>
      </c>
      <c r="P36" s="7">
        <f t="shared" si="12"/>
        <v>36</v>
      </c>
      <c r="Q36" s="7">
        <f t="shared" si="12"/>
        <v>36</v>
      </c>
      <c r="R36" s="7">
        <f t="shared" si="12"/>
        <v>36</v>
      </c>
      <c r="S36" s="7">
        <f t="shared" si="12"/>
        <v>36</v>
      </c>
      <c r="T36" s="7">
        <f t="shared" si="12"/>
        <v>36</v>
      </c>
      <c r="U36" s="7">
        <f t="shared" si="12"/>
        <v>36</v>
      </c>
      <c r="V36" s="7">
        <f t="shared" si="12"/>
        <v>0</v>
      </c>
      <c r="W36" s="7">
        <f t="shared" si="12"/>
        <v>0</v>
      </c>
      <c r="X36" s="7">
        <f t="shared" si="12"/>
        <v>36</v>
      </c>
      <c r="Y36" s="7">
        <f t="shared" si="12"/>
        <v>36</v>
      </c>
      <c r="Z36" s="7">
        <f t="shared" si="12"/>
        <v>36</v>
      </c>
      <c r="AA36" s="7">
        <f t="shared" si="12"/>
        <v>36</v>
      </c>
      <c r="AB36" s="7">
        <f t="shared" si="12"/>
        <v>36</v>
      </c>
      <c r="AC36" s="7">
        <f t="shared" si="12"/>
        <v>36</v>
      </c>
      <c r="AD36" s="7">
        <f t="shared" si="12"/>
        <v>36</v>
      </c>
      <c r="AE36" s="7">
        <f t="shared" si="12"/>
        <v>36</v>
      </c>
      <c r="AF36" s="7">
        <f t="shared" si="12"/>
        <v>36</v>
      </c>
      <c r="AG36" s="7">
        <f t="shared" si="12"/>
        <v>36</v>
      </c>
      <c r="AH36" s="7">
        <f t="shared" si="12"/>
        <v>36</v>
      </c>
      <c r="AI36" s="7">
        <f t="shared" si="12"/>
        <v>36</v>
      </c>
      <c r="AJ36" s="7">
        <f t="shared" si="12"/>
        <v>36</v>
      </c>
      <c r="AK36" s="7">
        <f t="shared" si="12"/>
        <v>0</v>
      </c>
      <c r="AL36" s="7">
        <f t="shared" si="12"/>
        <v>36</v>
      </c>
      <c r="AM36" s="7">
        <f t="shared" si="12"/>
        <v>36</v>
      </c>
      <c r="AN36" s="7">
        <f t="shared" si="12"/>
        <v>36</v>
      </c>
      <c r="AO36" s="7">
        <f t="shared" si="12"/>
        <v>36</v>
      </c>
      <c r="AP36" s="7">
        <f t="shared" si="12"/>
        <v>0</v>
      </c>
      <c r="AQ36" s="7">
        <f t="shared" si="12"/>
        <v>0</v>
      </c>
      <c r="AR36" s="7">
        <f t="shared" si="12"/>
        <v>0</v>
      </c>
      <c r="AS36" s="7">
        <f t="shared" si="12"/>
        <v>0</v>
      </c>
      <c r="AT36" s="7">
        <f t="shared" si="12"/>
        <v>0</v>
      </c>
      <c r="AU36" s="7">
        <f t="shared" si="12"/>
        <v>0</v>
      </c>
      <c r="AV36" s="7">
        <f t="shared" si="12"/>
        <v>0</v>
      </c>
      <c r="AW36" s="7">
        <f t="shared" si="12"/>
        <v>0</v>
      </c>
      <c r="AX36" s="7">
        <f t="shared" si="12"/>
        <v>0</v>
      </c>
      <c r="AY36" s="7">
        <f t="shared" si="12"/>
        <v>0</v>
      </c>
      <c r="AZ36" s="7">
        <f t="shared" si="12"/>
        <v>0</v>
      </c>
      <c r="BA36" s="7">
        <f t="shared" si="12"/>
        <v>0</v>
      </c>
      <c r="BB36" s="7">
        <f t="shared" si="12"/>
        <v>0</v>
      </c>
      <c r="BC36" s="7">
        <f t="shared" si="12"/>
        <v>0</v>
      </c>
      <c r="BD36" s="7">
        <f t="shared" si="12"/>
        <v>0</v>
      </c>
      <c r="BE36" s="9">
        <f t="shared" si="1"/>
        <v>1224</v>
      </c>
      <c r="BF36" s="70"/>
      <c r="BG36" s="70"/>
      <c r="BH36" s="70"/>
      <c r="BI36" s="46"/>
      <c r="BM36" s="31"/>
    </row>
    <row r="37" spans="1:65" s="2" customFormat="1" ht="19.5" customHeight="1" x14ac:dyDescent="0.2">
      <c r="A37" s="192"/>
      <c r="B37" s="207" t="s">
        <v>76</v>
      </c>
      <c r="C37" s="208"/>
      <c r="D37" s="209"/>
      <c r="E37" s="7">
        <f>E9+E15</f>
        <v>18.428599999999999</v>
      </c>
      <c r="F37" s="7">
        <f t="shared" ref="F37:BE37" si="13">F9+F15</f>
        <v>18.428599999999999</v>
      </c>
      <c r="G37" s="7">
        <f t="shared" si="13"/>
        <v>18.428599999999999</v>
      </c>
      <c r="H37" s="7">
        <f t="shared" si="13"/>
        <v>18.428599999999999</v>
      </c>
      <c r="I37" s="7">
        <f t="shared" si="13"/>
        <v>18.428599999999999</v>
      </c>
      <c r="J37" s="7">
        <f t="shared" si="13"/>
        <v>18.428599999999999</v>
      </c>
      <c r="K37" s="7">
        <f t="shared" si="13"/>
        <v>18.428599999999999</v>
      </c>
      <c r="L37" s="7">
        <f t="shared" si="13"/>
        <v>18.428599999999999</v>
      </c>
      <c r="M37" s="7">
        <f t="shared" si="13"/>
        <v>18.428599999999999</v>
      </c>
      <c r="N37" s="7">
        <f t="shared" si="13"/>
        <v>18.428599999999999</v>
      </c>
      <c r="O37" s="7">
        <f t="shared" si="13"/>
        <v>18.428599999999999</v>
      </c>
      <c r="P37" s="7">
        <f t="shared" si="13"/>
        <v>18.428599999999999</v>
      </c>
      <c r="Q37" s="7">
        <f t="shared" si="13"/>
        <v>18.428599999999999</v>
      </c>
      <c r="R37" s="7">
        <f t="shared" si="13"/>
        <v>18.428599999999999</v>
      </c>
      <c r="S37" s="7">
        <f t="shared" si="13"/>
        <v>0</v>
      </c>
      <c r="T37" s="7">
        <f t="shared" si="13"/>
        <v>0</v>
      </c>
      <c r="U37" s="7">
        <f t="shared" si="13"/>
        <v>0</v>
      </c>
      <c r="V37" s="7">
        <f t="shared" si="13"/>
        <v>0</v>
      </c>
      <c r="W37" s="7">
        <f t="shared" si="13"/>
        <v>0</v>
      </c>
      <c r="X37" s="7">
        <f t="shared" si="13"/>
        <v>18.428599999999999</v>
      </c>
      <c r="Y37" s="7">
        <f t="shared" si="13"/>
        <v>18.428599999999999</v>
      </c>
      <c r="Z37" s="7">
        <f t="shared" si="13"/>
        <v>18.428599999999999</v>
      </c>
      <c r="AA37" s="7">
        <f t="shared" si="13"/>
        <v>18.428599999999999</v>
      </c>
      <c r="AB37" s="7">
        <f t="shared" si="13"/>
        <v>18.428599999999999</v>
      </c>
      <c r="AC37" s="7">
        <f t="shared" si="13"/>
        <v>18.428599999999999</v>
      </c>
      <c r="AD37" s="7">
        <f t="shared" si="13"/>
        <v>18.428599999999999</v>
      </c>
      <c r="AE37" s="7">
        <f t="shared" si="13"/>
        <v>0</v>
      </c>
      <c r="AF37" s="7">
        <f t="shared" si="13"/>
        <v>0</v>
      </c>
      <c r="AG37" s="7">
        <f t="shared" si="13"/>
        <v>0</v>
      </c>
      <c r="AH37" s="7">
        <f t="shared" si="13"/>
        <v>0</v>
      </c>
      <c r="AI37" s="7">
        <f t="shared" si="13"/>
        <v>0</v>
      </c>
      <c r="AJ37" s="7">
        <f t="shared" si="13"/>
        <v>0</v>
      </c>
      <c r="AK37" s="7">
        <f t="shared" si="13"/>
        <v>0</v>
      </c>
      <c r="AL37" s="7">
        <f t="shared" si="13"/>
        <v>0</v>
      </c>
      <c r="AM37" s="7">
        <f t="shared" si="13"/>
        <v>0</v>
      </c>
      <c r="AN37" s="7">
        <f t="shared" si="13"/>
        <v>0</v>
      </c>
      <c r="AO37" s="7">
        <f t="shared" si="13"/>
        <v>0</v>
      </c>
      <c r="AP37" s="7">
        <f t="shared" si="13"/>
        <v>0</v>
      </c>
      <c r="AQ37" s="7">
        <f t="shared" si="13"/>
        <v>0</v>
      </c>
      <c r="AR37" s="7">
        <f t="shared" si="13"/>
        <v>0</v>
      </c>
      <c r="AS37" s="7">
        <f t="shared" si="13"/>
        <v>0</v>
      </c>
      <c r="AT37" s="7">
        <f t="shared" si="13"/>
        <v>0</v>
      </c>
      <c r="AU37" s="7">
        <f t="shared" si="13"/>
        <v>0</v>
      </c>
      <c r="AV37" s="7">
        <f t="shared" si="13"/>
        <v>0</v>
      </c>
      <c r="AW37" s="7">
        <f t="shared" si="13"/>
        <v>0</v>
      </c>
      <c r="AX37" s="7">
        <f t="shared" si="13"/>
        <v>0</v>
      </c>
      <c r="AY37" s="7">
        <f t="shared" si="13"/>
        <v>0</v>
      </c>
      <c r="AZ37" s="7">
        <f t="shared" si="13"/>
        <v>0</v>
      </c>
      <c r="BA37" s="7">
        <f t="shared" si="13"/>
        <v>0</v>
      </c>
      <c r="BB37" s="7">
        <f t="shared" si="13"/>
        <v>0</v>
      </c>
      <c r="BC37" s="7">
        <f t="shared" si="13"/>
        <v>0</v>
      </c>
      <c r="BD37" s="7">
        <f t="shared" si="13"/>
        <v>0</v>
      </c>
      <c r="BE37" s="7">
        <f t="shared" si="13"/>
        <v>387.00060000000002</v>
      </c>
      <c r="BF37" s="70"/>
      <c r="BG37" s="70"/>
      <c r="BH37" s="70"/>
      <c r="BI37" s="46"/>
      <c r="BM37" s="31"/>
    </row>
    <row r="38" spans="1:65" s="2" customFormat="1" x14ac:dyDescent="0.2">
      <c r="A38" s="193"/>
      <c r="B38" s="194" t="s">
        <v>22</v>
      </c>
      <c r="C38" s="194"/>
      <c r="D38" s="194"/>
      <c r="E38" s="7">
        <f>E36+E37</f>
        <v>54.428600000000003</v>
      </c>
      <c r="F38" s="14">
        <f t="shared" ref="F38:BE38" si="14">F36+F37</f>
        <v>54.428600000000003</v>
      </c>
      <c r="G38" s="14">
        <f t="shared" si="14"/>
        <v>54.428600000000003</v>
      </c>
      <c r="H38" s="14">
        <f t="shared" si="14"/>
        <v>54.428600000000003</v>
      </c>
      <c r="I38" s="14">
        <f t="shared" si="14"/>
        <v>54.428600000000003</v>
      </c>
      <c r="J38" s="14">
        <f t="shared" si="14"/>
        <v>54.428600000000003</v>
      </c>
      <c r="K38" s="14">
        <f t="shared" si="14"/>
        <v>54.428600000000003</v>
      </c>
      <c r="L38" s="14">
        <f t="shared" si="14"/>
        <v>54.428600000000003</v>
      </c>
      <c r="M38" s="14">
        <f t="shared" si="14"/>
        <v>54.428600000000003</v>
      </c>
      <c r="N38" s="14">
        <f t="shared" si="14"/>
        <v>54.428600000000003</v>
      </c>
      <c r="O38" s="14">
        <f t="shared" si="14"/>
        <v>54.428600000000003</v>
      </c>
      <c r="P38" s="14">
        <f t="shared" si="14"/>
        <v>54.428600000000003</v>
      </c>
      <c r="Q38" s="14">
        <f t="shared" si="14"/>
        <v>54.428600000000003</v>
      </c>
      <c r="R38" s="14">
        <f t="shared" si="14"/>
        <v>54.428600000000003</v>
      </c>
      <c r="S38" s="14">
        <f t="shared" si="14"/>
        <v>36</v>
      </c>
      <c r="T38" s="14">
        <f t="shared" si="14"/>
        <v>36</v>
      </c>
      <c r="U38" s="14">
        <f t="shared" si="14"/>
        <v>36</v>
      </c>
      <c r="V38" s="14">
        <f t="shared" si="14"/>
        <v>0</v>
      </c>
      <c r="W38" s="14">
        <f t="shared" si="14"/>
        <v>0</v>
      </c>
      <c r="X38" s="14">
        <f t="shared" si="14"/>
        <v>54.428600000000003</v>
      </c>
      <c r="Y38" s="14">
        <f t="shared" si="14"/>
        <v>54.428600000000003</v>
      </c>
      <c r="Z38" s="14">
        <f t="shared" si="14"/>
        <v>54.428600000000003</v>
      </c>
      <c r="AA38" s="14">
        <f t="shared" si="14"/>
        <v>54.428600000000003</v>
      </c>
      <c r="AB38" s="14">
        <f t="shared" si="14"/>
        <v>54.428600000000003</v>
      </c>
      <c r="AC38" s="14">
        <f t="shared" si="14"/>
        <v>54.428600000000003</v>
      </c>
      <c r="AD38" s="14">
        <f t="shared" si="14"/>
        <v>54.428600000000003</v>
      </c>
      <c r="AE38" s="14">
        <f t="shared" si="14"/>
        <v>36</v>
      </c>
      <c r="AF38" s="14">
        <f t="shared" si="14"/>
        <v>36</v>
      </c>
      <c r="AG38" s="14">
        <f t="shared" si="14"/>
        <v>36</v>
      </c>
      <c r="AH38" s="14">
        <f t="shared" si="14"/>
        <v>36</v>
      </c>
      <c r="AI38" s="14">
        <f t="shared" si="14"/>
        <v>36</v>
      </c>
      <c r="AJ38" s="14">
        <f t="shared" si="14"/>
        <v>36</v>
      </c>
      <c r="AK38" s="14">
        <f t="shared" si="14"/>
        <v>0</v>
      </c>
      <c r="AL38" s="14">
        <f t="shared" si="14"/>
        <v>36</v>
      </c>
      <c r="AM38" s="14">
        <f t="shared" si="14"/>
        <v>36</v>
      </c>
      <c r="AN38" s="14">
        <f t="shared" si="14"/>
        <v>36</v>
      </c>
      <c r="AO38" s="14">
        <f t="shared" si="14"/>
        <v>36</v>
      </c>
      <c r="AP38" s="14">
        <f t="shared" si="14"/>
        <v>0</v>
      </c>
      <c r="AQ38" s="14">
        <f t="shared" si="14"/>
        <v>0</v>
      </c>
      <c r="AR38" s="14">
        <f t="shared" si="14"/>
        <v>0</v>
      </c>
      <c r="AS38" s="14">
        <f t="shared" si="14"/>
        <v>0</v>
      </c>
      <c r="AT38" s="14">
        <f t="shared" si="14"/>
        <v>0</v>
      </c>
      <c r="AU38" s="14">
        <f t="shared" si="14"/>
        <v>0</v>
      </c>
      <c r="AV38" s="14">
        <f t="shared" si="14"/>
        <v>0</v>
      </c>
      <c r="AW38" s="14">
        <f t="shared" si="14"/>
        <v>0</v>
      </c>
      <c r="AX38" s="14">
        <f t="shared" si="14"/>
        <v>0</v>
      </c>
      <c r="AY38" s="14">
        <f t="shared" si="14"/>
        <v>0</v>
      </c>
      <c r="AZ38" s="14">
        <f t="shared" si="14"/>
        <v>0</v>
      </c>
      <c r="BA38" s="14">
        <f t="shared" si="14"/>
        <v>0</v>
      </c>
      <c r="BB38" s="14">
        <f t="shared" si="14"/>
        <v>0</v>
      </c>
      <c r="BC38" s="14">
        <f t="shared" si="14"/>
        <v>0</v>
      </c>
      <c r="BD38" s="7">
        <f t="shared" si="14"/>
        <v>0</v>
      </c>
      <c r="BE38" s="7">
        <f t="shared" si="14"/>
        <v>1611.0006000000001</v>
      </c>
      <c r="BF38" s="70"/>
      <c r="BG38" s="70"/>
      <c r="BH38" s="70"/>
      <c r="BI38" s="46"/>
      <c r="BM38" s="31"/>
    </row>
  </sheetData>
  <mergeCells count="56">
    <mergeCell ref="B30:B31"/>
    <mergeCell ref="C30:C31"/>
    <mergeCell ref="B38:D38"/>
    <mergeCell ref="B36:D36"/>
    <mergeCell ref="B37:D37"/>
    <mergeCell ref="C22:C23"/>
    <mergeCell ref="B24:B25"/>
    <mergeCell ref="C24:C25"/>
    <mergeCell ref="B28:B29"/>
    <mergeCell ref="C28:C29"/>
    <mergeCell ref="A8:A3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R2:R3"/>
    <mergeCell ref="S2:U2"/>
    <mergeCell ref="AR2:AU2"/>
    <mergeCell ref="AV2:AV3"/>
    <mergeCell ref="V2:V3"/>
    <mergeCell ref="W2:Y2"/>
    <mergeCell ref="Z2:Z3"/>
    <mergeCell ref="AA2:AC2"/>
    <mergeCell ref="AD2:AD3"/>
    <mergeCell ref="AE2:AH2"/>
    <mergeCell ref="F2:H2"/>
    <mergeCell ref="I2:I3"/>
    <mergeCell ref="J2:L2"/>
    <mergeCell ref="M2:M3"/>
    <mergeCell ref="N2:Q2"/>
    <mergeCell ref="A2:A7"/>
    <mergeCell ref="B2:B7"/>
    <mergeCell ref="C2:C7"/>
    <mergeCell ref="D2:D7"/>
    <mergeCell ref="E2:E3"/>
  </mergeCells>
  <pageMargins left="0.39370078740157483" right="0.39370078740157483" top="0.25" bottom="0.19" header="0" footer="0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zoomScale="70" zoomScaleNormal="70" workbookViewId="0"/>
  </sheetViews>
  <sheetFormatPr defaultColWidth="8.85546875" defaultRowHeight="12.75" x14ac:dyDescent="0.2"/>
  <cols>
    <col min="1" max="1" width="4.85546875" style="52" customWidth="1"/>
    <col min="2" max="2" width="6.85546875" style="52" customWidth="1"/>
    <col min="3" max="3" width="20.5703125" style="52" customWidth="1"/>
    <col min="4" max="40" width="3.7109375" style="52" customWidth="1"/>
    <col min="41" max="46" width="5.42578125" style="52" customWidth="1"/>
    <col min="47" max="55" width="3.7109375" style="52" customWidth="1"/>
    <col min="56" max="56" width="5.7109375" style="52" customWidth="1"/>
    <col min="57" max="57" width="10.42578125" style="2" customWidth="1"/>
    <col min="58" max="58" width="6.140625" style="49" customWidth="1"/>
    <col min="59" max="59" width="4.42578125" style="49" customWidth="1"/>
    <col min="60" max="60" width="2.7109375" style="49" customWidth="1"/>
    <col min="61" max="61" width="8.85546875" style="49"/>
    <col min="62" max="16384" width="8.85546875" style="52"/>
  </cols>
  <sheetData>
    <row r="1" spans="1:61" ht="33.6" customHeight="1" x14ac:dyDescent="0.2"/>
    <row r="2" spans="1:61" ht="73.900000000000006" customHeight="1" x14ac:dyDescent="0.2">
      <c r="A2" s="165" t="s">
        <v>0</v>
      </c>
      <c r="B2" s="165" t="s">
        <v>1</v>
      </c>
      <c r="C2" s="165" t="s">
        <v>2</v>
      </c>
      <c r="D2" s="119" t="s">
        <v>163</v>
      </c>
      <c r="E2" s="123" t="s">
        <v>164</v>
      </c>
      <c r="F2" s="124"/>
      <c r="G2" s="125"/>
      <c r="H2" s="168" t="s">
        <v>165</v>
      </c>
      <c r="I2" s="124" t="s">
        <v>4</v>
      </c>
      <c r="J2" s="124"/>
      <c r="K2" s="125"/>
      <c r="L2" s="168" t="s">
        <v>166</v>
      </c>
      <c r="M2" s="124" t="s">
        <v>5</v>
      </c>
      <c r="N2" s="124"/>
      <c r="O2" s="124"/>
      <c r="P2" s="125"/>
      <c r="Q2" s="119" t="s">
        <v>167</v>
      </c>
      <c r="R2" s="123" t="s">
        <v>6</v>
      </c>
      <c r="S2" s="124"/>
      <c r="T2" s="125"/>
      <c r="U2" s="119" t="s">
        <v>168</v>
      </c>
      <c r="V2" s="123" t="s">
        <v>7</v>
      </c>
      <c r="W2" s="124"/>
      <c r="X2" s="125"/>
      <c r="Y2" s="121" t="s">
        <v>169</v>
      </c>
      <c r="Z2" s="123" t="s">
        <v>8</v>
      </c>
      <c r="AA2" s="124"/>
      <c r="AB2" s="125"/>
      <c r="AC2" s="121" t="s">
        <v>170</v>
      </c>
      <c r="AD2" s="123" t="s">
        <v>9</v>
      </c>
      <c r="AE2" s="124"/>
      <c r="AF2" s="124"/>
      <c r="AG2" s="125"/>
      <c r="AH2" s="119" t="s">
        <v>171</v>
      </c>
      <c r="AI2" s="123" t="s">
        <v>10</v>
      </c>
      <c r="AJ2" s="124"/>
      <c r="AK2" s="125"/>
      <c r="AL2" s="119" t="s">
        <v>172</v>
      </c>
      <c r="AM2" s="123" t="s">
        <v>11</v>
      </c>
      <c r="AN2" s="124"/>
      <c r="AO2" s="124"/>
      <c r="AP2" s="125"/>
      <c r="AQ2" s="123" t="s">
        <v>12</v>
      </c>
      <c r="AR2" s="124"/>
      <c r="AS2" s="124"/>
      <c r="AT2" s="125"/>
      <c r="AU2" s="119" t="s">
        <v>173</v>
      </c>
      <c r="AV2" s="123" t="s">
        <v>13</v>
      </c>
      <c r="AW2" s="124"/>
      <c r="AX2" s="125"/>
      <c r="AY2" s="119" t="s">
        <v>174</v>
      </c>
      <c r="AZ2" s="123" t="s">
        <v>14</v>
      </c>
      <c r="BA2" s="124"/>
      <c r="BB2" s="124"/>
      <c r="BC2" s="125"/>
      <c r="BD2" s="220" t="s">
        <v>77</v>
      </c>
      <c r="BE2" s="221"/>
    </row>
    <row r="3" spans="1:61" ht="45.75" customHeight="1" x14ac:dyDescent="0.2">
      <c r="A3" s="166"/>
      <c r="B3" s="166"/>
      <c r="C3" s="166"/>
      <c r="D3" s="120"/>
      <c r="E3" s="61" t="s">
        <v>175</v>
      </c>
      <c r="F3" s="61" t="s">
        <v>176</v>
      </c>
      <c r="G3" s="61" t="s">
        <v>177</v>
      </c>
      <c r="H3" s="169"/>
      <c r="I3" s="62" t="s">
        <v>178</v>
      </c>
      <c r="J3" s="62" t="s">
        <v>179</v>
      </c>
      <c r="K3" s="61" t="s">
        <v>180</v>
      </c>
      <c r="L3" s="169"/>
      <c r="M3" s="62" t="s">
        <v>181</v>
      </c>
      <c r="N3" s="61" t="s">
        <v>182</v>
      </c>
      <c r="O3" s="61" t="s">
        <v>183</v>
      </c>
      <c r="P3" s="61" t="s">
        <v>184</v>
      </c>
      <c r="Q3" s="120"/>
      <c r="R3" s="61" t="s">
        <v>175</v>
      </c>
      <c r="S3" s="61" t="s">
        <v>176</v>
      </c>
      <c r="T3" s="61" t="s">
        <v>177</v>
      </c>
      <c r="U3" s="120"/>
      <c r="V3" s="61" t="s">
        <v>185</v>
      </c>
      <c r="W3" s="61" t="s">
        <v>186</v>
      </c>
      <c r="X3" s="61" t="s">
        <v>187</v>
      </c>
      <c r="Y3" s="122"/>
      <c r="Z3" s="61" t="s">
        <v>188</v>
      </c>
      <c r="AA3" s="61" t="s">
        <v>189</v>
      </c>
      <c r="AB3" s="61" t="s">
        <v>190</v>
      </c>
      <c r="AC3" s="122"/>
      <c r="AD3" s="63" t="s">
        <v>188</v>
      </c>
      <c r="AE3" s="63" t="s">
        <v>189</v>
      </c>
      <c r="AF3" s="61" t="s">
        <v>190</v>
      </c>
      <c r="AG3" s="61" t="s">
        <v>191</v>
      </c>
      <c r="AH3" s="120"/>
      <c r="AI3" s="61" t="s">
        <v>178</v>
      </c>
      <c r="AJ3" s="62" t="s">
        <v>179</v>
      </c>
      <c r="AK3" s="62" t="s">
        <v>180</v>
      </c>
      <c r="AL3" s="120"/>
      <c r="AM3" s="61" t="s">
        <v>192</v>
      </c>
      <c r="AN3" s="62" t="s">
        <v>193</v>
      </c>
      <c r="AO3" s="62" t="s">
        <v>194</v>
      </c>
      <c r="AP3" s="63" t="s">
        <v>195</v>
      </c>
      <c r="AQ3" s="61" t="s">
        <v>196</v>
      </c>
      <c r="AR3" s="62" t="s">
        <v>175</v>
      </c>
      <c r="AS3" s="61" t="s">
        <v>176</v>
      </c>
      <c r="AT3" s="61" t="s">
        <v>177</v>
      </c>
      <c r="AU3" s="120"/>
      <c r="AV3" s="61" t="s">
        <v>178</v>
      </c>
      <c r="AW3" s="61" t="s">
        <v>179</v>
      </c>
      <c r="AX3" s="61" t="s">
        <v>180</v>
      </c>
      <c r="AY3" s="120"/>
      <c r="AZ3" s="61" t="s">
        <v>181</v>
      </c>
      <c r="BA3" s="61" t="s">
        <v>182</v>
      </c>
      <c r="BB3" s="61" t="s">
        <v>183</v>
      </c>
      <c r="BC3" s="61" t="s">
        <v>197</v>
      </c>
      <c r="BD3" s="222"/>
      <c r="BE3" s="223"/>
    </row>
    <row r="4" spans="1:61" x14ac:dyDescent="0.2">
      <c r="A4" s="166"/>
      <c r="B4" s="166"/>
      <c r="C4" s="166"/>
      <c r="D4" s="173" t="s">
        <v>15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226"/>
      <c r="BD4" s="222"/>
      <c r="BE4" s="223"/>
    </row>
    <row r="5" spans="1:61" x14ac:dyDescent="0.2">
      <c r="A5" s="166"/>
      <c r="B5" s="166"/>
      <c r="C5" s="166"/>
      <c r="D5" s="86">
        <v>35</v>
      </c>
      <c r="E5" s="86">
        <v>36</v>
      </c>
      <c r="F5" s="86">
        <v>37</v>
      </c>
      <c r="G5" s="86">
        <v>38</v>
      </c>
      <c r="H5" s="86">
        <v>39</v>
      </c>
      <c r="I5" s="86">
        <v>40</v>
      </c>
      <c r="J5" s="86">
        <v>41</v>
      </c>
      <c r="K5" s="86">
        <v>42</v>
      </c>
      <c r="L5" s="86">
        <v>43</v>
      </c>
      <c r="M5" s="86">
        <v>44</v>
      </c>
      <c r="N5" s="86">
        <v>45</v>
      </c>
      <c r="O5" s="86">
        <v>46</v>
      </c>
      <c r="P5" s="86">
        <v>47</v>
      </c>
      <c r="Q5" s="86">
        <v>48</v>
      </c>
      <c r="R5" s="86">
        <v>49</v>
      </c>
      <c r="S5" s="86">
        <v>50</v>
      </c>
      <c r="T5" s="86">
        <v>51</v>
      </c>
      <c r="U5" s="86">
        <v>52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  <c r="AH5" s="86">
        <v>13</v>
      </c>
      <c r="AI5" s="86">
        <v>14</v>
      </c>
      <c r="AJ5" s="86">
        <v>15</v>
      </c>
      <c r="AK5" s="86">
        <v>16</v>
      </c>
      <c r="AL5" s="86">
        <v>17</v>
      </c>
      <c r="AM5" s="86">
        <v>18</v>
      </c>
      <c r="AN5" s="86">
        <v>19</v>
      </c>
      <c r="AO5" s="86">
        <v>20</v>
      </c>
      <c r="AP5" s="86">
        <v>21</v>
      </c>
      <c r="AQ5" s="86">
        <v>22</v>
      </c>
      <c r="AR5" s="86">
        <v>23</v>
      </c>
      <c r="AS5" s="86">
        <v>24</v>
      </c>
      <c r="AT5" s="86">
        <v>25</v>
      </c>
      <c r="AU5" s="86">
        <v>26</v>
      </c>
      <c r="AV5" s="86">
        <v>27</v>
      </c>
      <c r="AW5" s="86">
        <v>28</v>
      </c>
      <c r="AX5" s="86">
        <v>29</v>
      </c>
      <c r="AY5" s="86">
        <v>30</v>
      </c>
      <c r="AZ5" s="86">
        <v>31</v>
      </c>
      <c r="BA5" s="86">
        <v>32</v>
      </c>
      <c r="BB5" s="86">
        <v>33</v>
      </c>
      <c r="BC5" s="86">
        <v>34</v>
      </c>
      <c r="BD5" s="222"/>
      <c r="BE5" s="223"/>
    </row>
    <row r="6" spans="1:61" x14ac:dyDescent="0.2">
      <c r="A6" s="166"/>
      <c r="B6" s="166"/>
      <c r="C6" s="166"/>
      <c r="D6" s="175" t="s">
        <v>23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227"/>
      <c r="BD6" s="222"/>
      <c r="BE6" s="223"/>
    </row>
    <row r="7" spans="1:61" ht="18.75" customHeight="1" x14ac:dyDescent="0.2">
      <c r="A7" s="167"/>
      <c r="B7" s="167"/>
      <c r="C7" s="167"/>
      <c r="D7" s="87">
        <v>1</v>
      </c>
      <c r="E7" s="87">
        <v>2</v>
      </c>
      <c r="F7" s="87">
        <v>3</v>
      </c>
      <c r="G7" s="87">
        <v>4</v>
      </c>
      <c r="H7" s="87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87">
        <v>11</v>
      </c>
      <c r="O7" s="87">
        <v>12</v>
      </c>
      <c r="P7" s="87">
        <v>13</v>
      </c>
      <c r="Q7" s="87">
        <v>14</v>
      </c>
      <c r="R7" s="87">
        <v>15</v>
      </c>
      <c r="S7" s="87">
        <v>16</v>
      </c>
      <c r="T7" s="87">
        <v>17</v>
      </c>
      <c r="U7" s="87">
        <v>18</v>
      </c>
      <c r="V7" s="87">
        <v>19</v>
      </c>
      <c r="W7" s="87">
        <v>20</v>
      </c>
      <c r="X7" s="87">
        <v>21</v>
      </c>
      <c r="Y7" s="87">
        <v>22</v>
      </c>
      <c r="Z7" s="87">
        <v>23</v>
      </c>
      <c r="AA7" s="87">
        <v>24</v>
      </c>
      <c r="AB7" s="87">
        <v>25</v>
      </c>
      <c r="AC7" s="87">
        <v>26</v>
      </c>
      <c r="AD7" s="87">
        <v>27</v>
      </c>
      <c r="AE7" s="87">
        <v>28</v>
      </c>
      <c r="AF7" s="87">
        <v>29</v>
      </c>
      <c r="AG7" s="87">
        <v>30</v>
      </c>
      <c r="AH7" s="87">
        <v>31</v>
      </c>
      <c r="AI7" s="87">
        <v>32</v>
      </c>
      <c r="AJ7" s="87">
        <v>33</v>
      </c>
      <c r="AK7" s="87">
        <v>34</v>
      </c>
      <c r="AL7" s="87">
        <v>35</v>
      </c>
      <c r="AM7" s="87">
        <v>36</v>
      </c>
      <c r="AN7" s="87">
        <v>37</v>
      </c>
      <c r="AO7" s="87">
        <v>38</v>
      </c>
      <c r="AP7" s="87">
        <v>39</v>
      </c>
      <c r="AQ7" s="87">
        <v>40</v>
      </c>
      <c r="AR7" s="87">
        <v>41</v>
      </c>
      <c r="AS7" s="87">
        <v>42</v>
      </c>
      <c r="AT7" s="87">
        <v>43</v>
      </c>
      <c r="AU7" s="87">
        <v>44</v>
      </c>
      <c r="AV7" s="87">
        <v>45</v>
      </c>
      <c r="AW7" s="87">
        <v>46</v>
      </c>
      <c r="AX7" s="87">
        <v>47</v>
      </c>
      <c r="AY7" s="86">
        <v>48</v>
      </c>
      <c r="AZ7" s="86">
        <v>49</v>
      </c>
      <c r="BA7" s="86">
        <v>50</v>
      </c>
      <c r="BB7" s="86">
        <v>51</v>
      </c>
      <c r="BC7" s="86">
        <v>52</v>
      </c>
      <c r="BD7" s="224"/>
      <c r="BE7" s="225"/>
    </row>
    <row r="8" spans="1:61" s="2" customFormat="1" ht="33" customHeight="1" x14ac:dyDescent="0.2">
      <c r="A8" s="178" t="s">
        <v>118</v>
      </c>
      <c r="B8" s="80" t="s">
        <v>25</v>
      </c>
      <c r="C8" s="80" t="s">
        <v>72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155"/>
      <c r="BE8" s="156"/>
      <c r="BF8" s="42"/>
      <c r="BG8" s="42"/>
      <c r="BH8" s="42"/>
      <c r="BI8" s="42"/>
    </row>
    <row r="9" spans="1:61" s="49" customFormat="1" ht="33" customHeight="1" x14ac:dyDescent="0.2">
      <c r="A9" s="178"/>
      <c r="B9" s="17" t="s">
        <v>27</v>
      </c>
      <c r="C9" s="33" t="s">
        <v>18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6"/>
      <c r="U9" s="36"/>
      <c r="V9" s="36"/>
      <c r="W9" s="18"/>
      <c r="X9" s="18"/>
      <c r="Y9" s="18"/>
      <c r="Z9" s="18"/>
      <c r="AA9" s="18"/>
      <c r="AB9" s="18"/>
      <c r="AC9" s="18" t="s">
        <v>48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6"/>
      <c r="AP9" s="18"/>
      <c r="AQ9" s="72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228" t="s">
        <v>80</v>
      </c>
      <c r="BE9" s="229"/>
    </row>
    <row r="10" spans="1:61" s="49" customFormat="1" ht="33" customHeight="1" x14ac:dyDescent="0.2">
      <c r="A10" s="178"/>
      <c r="B10" s="17" t="s">
        <v>28</v>
      </c>
      <c r="C10" s="33" t="s">
        <v>20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 t="s">
        <v>78</v>
      </c>
      <c r="R10" s="18"/>
      <c r="S10" s="18"/>
      <c r="T10" s="36"/>
      <c r="U10" s="36"/>
      <c r="V10" s="36"/>
      <c r="W10" s="36"/>
      <c r="X10" s="36"/>
      <c r="Y10" s="36"/>
      <c r="Z10" s="36"/>
      <c r="AA10" s="36"/>
      <c r="AB10" s="36"/>
      <c r="AC10" s="36" t="s">
        <v>48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72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28" t="s">
        <v>81</v>
      </c>
      <c r="BE10" s="229"/>
    </row>
    <row r="11" spans="1:61" s="2" customFormat="1" ht="33" customHeight="1" x14ac:dyDescent="0.2">
      <c r="A11" s="178"/>
      <c r="B11" s="80" t="s">
        <v>30</v>
      </c>
      <c r="C11" s="80" t="s">
        <v>205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230"/>
      <c r="BE11" s="231"/>
      <c r="BF11" s="42"/>
      <c r="BG11" s="42"/>
      <c r="BH11" s="42"/>
      <c r="BI11" s="42"/>
    </row>
    <row r="12" spans="1:61" s="2" customFormat="1" ht="33" customHeight="1" x14ac:dyDescent="0.2">
      <c r="A12" s="178"/>
      <c r="B12" s="83" t="s">
        <v>31</v>
      </c>
      <c r="C12" s="83" t="s">
        <v>66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51"/>
      <c r="AV12" s="51"/>
      <c r="AW12" s="51"/>
      <c r="AX12" s="51"/>
      <c r="AY12" s="51"/>
      <c r="AZ12" s="51"/>
      <c r="BA12" s="51"/>
      <c r="BB12" s="51"/>
      <c r="BC12" s="51"/>
      <c r="BD12" s="155"/>
      <c r="BE12" s="156"/>
      <c r="BF12" s="42"/>
      <c r="BG12" s="42"/>
      <c r="BH12" s="42"/>
      <c r="BI12" s="42"/>
    </row>
    <row r="13" spans="1:61" s="49" customFormat="1" ht="33" customHeight="1" x14ac:dyDescent="0.2">
      <c r="A13" s="178"/>
      <c r="B13" s="17" t="s">
        <v>130</v>
      </c>
      <c r="C13" s="32" t="s">
        <v>141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 t="s">
        <v>48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72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228" t="s">
        <v>80</v>
      </c>
      <c r="BE13" s="229"/>
    </row>
    <row r="14" spans="1:61" s="2" customFormat="1" ht="33" customHeight="1" x14ac:dyDescent="0.2">
      <c r="A14" s="178"/>
      <c r="B14" s="80" t="s">
        <v>35</v>
      </c>
      <c r="C14" s="80" t="s">
        <v>154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5" t="s">
        <v>211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235" t="s">
        <v>224</v>
      </c>
      <c r="BE14" s="236"/>
      <c r="BF14" s="42"/>
      <c r="BG14" s="42"/>
      <c r="BH14" s="42"/>
      <c r="BI14" s="42"/>
    </row>
    <row r="15" spans="1:61" s="49" customFormat="1" ht="33" customHeight="1" x14ac:dyDescent="0.2">
      <c r="A15" s="178"/>
      <c r="B15" s="20" t="s">
        <v>36</v>
      </c>
      <c r="C15" s="32" t="s">
        <v>155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 t="s">
        <v>48</v>
      </c>
      <c r="R15" s="18"/>
      <c r="S15" s="18"/>
      <c r="T15" s="36"/>
      <c r="U15" s="36"/>
      <c r="V15" s="36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50</v>
      </c>
      <c r="AK15" s="18"/>
      <c r="AL15" s="18"/>
      <c r="AM15" s="18"/>
      <c r="AN15" s="18"/>
      <c r="AO15" s="36"/>
      <c r="AP15" s="36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232" t="s">
        <v>122</v>
      </c>
      <c r="BE15" s="233"/>
    </row>
    <row r="16" spans="1:61" s="49" customFormat="1" ht="33" customHeight="1" x14ac:dyDescent="0.2">
      <c r="A16" s="178"/>
      <c r="B16" s="20" t="s">
        <v>92</v>
      </c>
      <c r="C16" s="32" t="s">
        <v>160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 t="s">
        <v>48</v>
      </c>
      <c r="R16" s="18"/>
      <c r="S16" s="18"/>
      <c r="T16" s="36"/>
      <c r="U16" s="36"/>
      <c r="V16" s="3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36"/>
      <c r="AP16" s="36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234" t="s">
        <v>80</v>
      </c>
      <c r="BE16" s="234"/>
    </row>
    <row r="17" spans="1:61" s="49" customFormat="1" ht="33" customHeight="1" x14ac:dyDescent="0.2">
      <c r="A17" s="178"/>
      <c r="B17" s="53" t="s">
        <v>115</v>
      </c>
      <c r="C17" s="33" t="s">
        <v>87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0"/>
      <c r="S17" s="40"/>
      <c r="T17" s="36"/>
      <c r="U17" s="36"/>
      <c r="V17" s="36"/>
      <c r="W17" s="18"/>
      <c r="X17" s="18"/>
      <c r="Y17" s="18"/>
      <c r="Z17" s="18"/>
      <c r="AA17" s="18"/>
      <c r="AB17" s="18"/>
      <c r="AC17" s="18"/>
      <c r="AD17" s="18"/>
      <c r="AE17" s="18" t="s">
        <v>48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36"/>
      <c r="AP17" s="36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228" t="s">
        <v>80</v>
      </c>
      <c r="BE17" s="229"/>
    </row>
    <row r="18" spans="1:61" s="49" customFormat="1" ht="33" customHeight="1" x14ac:dyDescent="0.2">
      <c r="A18" s="178"/>
      <c r="B18" s="53" t="s">
        <v>116</v>
      </c>
      <c r="C18" s="33" t="s">
        <v>85</v>
      </c>
      <c r="D18" s="18"/>
      <c r="E18" s="18"/>
      <c r="F18" s="18"/>
      <c r="G18" s="18"/>
      <c r="H18" s="18"/>
      <c r="I18" s="18"/>
      <c r="J18" s="1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18" t="s">
        <v>48</v>
      </c>
      <c r="AH18" s="18"/>
      <c r="AI18" s="18"/>
      <c r="AJ18" s="18"/>
      <c r="AK18" s="36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228" t="s">
        <v>80</v>
      </c>
      <c r="BE18" s="229"/>
    </row>
    <row r="19" spans="1:61" ht="33" customHeight="1" x14ac:dyDescent="0.2">
      <c r="A19" s="178"/>
      <c r="B19" s="80" t="s">
        <v>39</v>
      </c>
      <c r="C19" s="80" t="s">
        <v>161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95" t="s">
        <v>211</v>
      </c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35" t="s">
        <v>224</v>
      </c>
      <c r="BE19" s="236"/>
    </row>
    <row r="20" spans="1:61" ht="33" customHeight="1" x14ac:dyDescent="0.2">
      <c r="A20" s="178"/>
      <c r="B20" s="20" t="s">
        <v>40</v>
      </c>
      <c r="C20" s="32" t="s">
        <v>142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 t="s">
        <v>48</v>
      </c>
      <c r="R20" s="36"/>
      <c r="S20" s="36"/>
      <c r="T20" s="36"/>
      <c r="U20" s="36"/>
      <c r="V20" s="36"/>
      <c r="W20" s="18"/>
      <c r="X20" s="18"/>
      <c r="Y20" s="18"/>
      <c r="Z20" s="18"/>
      <c r="AA20" s="18"/>
      <c r="AB20" s="18"/>
      <c r="AC20" s="18" t="s">
        <v>48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98"/>
      <c r="AV20" s="98"/>
      <c r="AW20" s="98"/>
      <c r="AX20" s="98"/>
      <c r="AY20" s="98"/>
      <c r="AZ20" s="98"/>
      <c r="BA20" s="98"/>
      <c r="BB20" s="98"/>
      <c r="BC20" s="98"/>
      <c r="BD20" s="228" t="s">
        <v>123</v>
      </c>
      <c r="BE20" s="229"/>
    </row>
    <row r="21" spans="1:61" ht="33" customHeight="1" x14ac:dyDescent="0.2">
      <c r="A21" s="178"/>
      <c r="B21" s="53" t="s">
        <v>54</v>
      </c>
      <c r="C21" s="33" t="s">
        <v>87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6"/>
      <c r="S21" s="36"/>
      <c r="T21" s="36"/>
      <c r="U21" s="36"/>
      <c r="V21" s="3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 t="s">
        <v>48</v>
      </c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98"/>
      <c r="AV21" s="98"/>
      <c r="AW21" s="98"/>
      <c r="AX21" s="98"/>
      <c r="AY21" s="98"/>
      <c r="AZ21" s="98"/>
      <c r="BA21" s="98"/>
      <c r="BB21" s="98"/>
      <c r="BC21" s="98"/>
      <c r="BD21" s="228" t="s">
        <v>80</v>
      </c>
      <c r="BE21" s="229"/>
    </row>
    <row r="22" spans="1:61" ht="33" customHeight="1" x14ac:dyDescent="0.2">
      <c r="A22" s="178"/>
      <c r="B22" s="53" t="s">
        <v>117</v>
      </c>
      <c r="C22" s="33" t="s">
        <v>85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6"/>
      <c r="S22" s="36"/>
      <c r="T22" s="36"/>
      <c r="U22" s="36"/>
      <c r="V22" s="3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48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98"/>
      <c r="AV22" s="98"/>
      <c r="AW22" s="98"/>
      <c r="AX22" s="98"/>
      <c r="AY22" s="98"/>
      <c r="AZ22" s="98"/>
      <c r="BA22" s="98"/>
      <c r="BB22" s="98"/>
      <c r="BC22" s="98"/>
      <c r="BD22" s="228" t="s">
        <v>80</v>
      </c>
      <c r="BE22" s="229"/>
    </row>
    <row r="23" spans="1:61" s="49" customFormat="1" ht="33" customHeight="1" x14ac:dyDescent="0.2">
      <c r="A23" s="178"/>
      <c r="B23" s="17" t="s">
        <v>93</v>
      </c>
      <c r="C23" s="33" t="s">
        <v>94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0"/>
      <c r="S23" s="40"/>
      <c r="T23" s="36"/>
      <c r="U23" s="36"/>
      <c r="V23" s="36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36" t="s">
        <v>51</v>
      </c>
      <c r="AL23" s="18" t="s">
        <v>51</v>
      </c>
      <c r="AM23" s="18" t="s">
        <v>51</v>
      </c>
      <c r="AN23" s="18" t="s">
        <v>51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23"/>
      <c r="BE23" s="125"/>
    </row>
    <row r="24" spans="1:61" s="49" customFormat="1" ht="33" customHeight="1" x14ac:dyDescent="0.2">
      <c r="A24" s="178"/>
      <c r="B24" s="17" t="s">
        <v>95</v>
      </c>
      <c r="C24" s="33" t="s">
        <v>49</v>
      </c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18"/>
      <c r="AH24" s="18"/>
      <c r="AI24" s="18"/>
      <c r="AJ24" s="18"/>
      <c r="AK24" s="36"/>
      <c r="AL24" s="18"/>
      <c r="AM24" s="18"/>
      <c r="AN24" s="18"/>
      <c r="AO24" s="18" t="s">
        <v>98</v>
      </c>
      <c r="AP24" s="18" t="s">
        <v>98</v>
      </c>
      <c r="AQ24" s="18" t="s">
        <v>98</v>
      </c>
      <c r="AR24" s="18" t="s">
        <v>98</v>
      </c>
      <c r="AS24" s="18" t="s">
        <v>99</v>
      </c>
      <c r="AT24" s="18" t="s">
        <v>99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23"/>
      <c r="BE24" s="125"/>
    </row>
    <row r="25" spans="1:61" s="2" customFormat="1" ht="33" customHeight="1" x14ac:dyDescent="0.2">
      <c r="A25" s="179"/>
      <c r="B25" s="180" t="s">
        <v>47</v>
      </c>
      <c r="C25" s="180"/>
      <c r="D25" s="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v>5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3</v>
      </c>
      <c r="AD25" s="51"/>
      <c r="AE25" s="51">
        <v>1</v>
      </c>
      <c r="AF25" s="51"/>
      <c r="AG25" s="51">
        <v>1</v>
      </c>
      <c r="AH25" s="51">
        <v>1</v>
      </c>
      <c r="AI25" s="51">
        <v>1</v>
      </c>
      <c r="AJ25" s="51">
        <v>3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9"/>
      <c r="BD25" s="161" t="s">
        <v>226</v>
      </c>
      <c r="BE25" s="162"/>
      <c r="BF25" s="46"/>
      <c r="BG25" s="42"/>
      <c r="BH25" s="42"/>
      <c r="BI25" s="42"/>
    </row>
    <row r="26" spans="1:61" ht="25.5" customHeight="1" x14ac:dyDescent="0.2"/>
  </sheetData>
  <mergeCells count="49">
    <mergeCell ref="BD19:BE19"/>
    <mergeCell ref="BD20:BE20"/>
    <mergeCell ref="BD21:BE21"/>
    <mergeCell ref="BD22:BE22"/>
    <mergeCell ref="B25:C25"/>
    <mergeCell ref="BD25:BE25"/>
    <mergeCell ref="BD23:BE23"/>
    <mergeCell ref="BD24:BE24"/>
    <mergeCell ref="AZ2:BC2"/>
    <mergeCell ref="BD2:BE7"/>
    <mergeCell ref="D4:BC4"/>
    <mergeCell ref="D6:BC6"/>
    <mergeCell ref="A8:A25"/>
    <mergeCell ref="BD8:BE8"/>
    <mergeCell ref="BD9:BE9"/>
    <mergeCell ref="BD10:BE10"/>
    <mergeCell ref="BD11:BE11"/>
    <mergeCell ref="BD12:BE12"/>
    <mergeCell ref="BD13:BE13"/>
    <mergeCell ref="BD15:BE15"/>
    <mergeCell ref="BD16:BE16"/>
    <mergeCell ref="BD14:BE14"/>
    <mergeCell ref="BD17:BE17"/>
    <mergeCell ref="BD18:BE18"/>
    <mergeCell ref="AM2:AP2"/>
    <mergeCell ref="AQ2:AT2"/>
    <mergeCell ref="AU2:AU3"/>
    <mergeCell ref="AV2:AX2"/>
    <mergeCell ref="AY2:AY3"/>
    <mergeCell ref="AC2:AC3"/>
    <mergeCell ref="AD2:AG2"/>
    <mergeCell ref="AH2:AH3"/>
    <mergeCell ref="AI2:AK2"/>
    <mergeCell ref="AL2:AL3"/>
    <mergeCell ref="R2:T2"/>
    <mergeCell ref="U2:U3"/>
    <mergeCell ref="V2:X2"/>
    <mergeCell ref="Y2:Y3"/>
    <mergeCell ref="Z2:AB2"/>
    <mergeCell ref="H2:H3"/>
    <mergeCell ref="I2:K2"/>
    <mergeCell ref="L2:L3"/>
    <mergeCell ref="M2:P2"/>
    <mergeCell ref="Q2:Q3"/>
    <mergeCell ref="A2:A7"/>
    <mergeCell ref="B2:B7"/>
    <mergeCell ref="C2:C7"/>
    <mergeCell ref="D2:D3"/>
    <mergeCell ref="E2:G2"/>
  </mergeCells>
  <pageMargins left="0.39370078740157483" right="0.39370078740157483" top="0.25" bottom="0.19" header="0" footer="0"/>
  <pageSetup paperSize="9" scale="56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xPiyPjB02RkNWKVGk16OxSiq4NhU0tUwSvkD2Cfdwxc=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/C4aocd49ATPQonWOnqQdmGkQGUO7/YFtAsBO8EAYlY=</DigestValue>
    </Reference>
  </SignedInfo>
  <SignatureValue>7EzBCCPjITLD9ukJ2V4m+4sKB6YaPR6KehVt8+ieDxOOva30BB4OqEOTWXpAWDKn
ZiMxnOcZmdPUgNilL8dLCA==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ulxratgyQs7Koe3uhpn3MCGpjH4=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RXJ2AzObsxgeigAVcUSFAXBAkbY=</DigestValue>
      </Reference>
      <Reference URI="/xl/sharedStrings.xml?ContentType=application/vnd.openxmlformats-officedocument.spreadsheetml.sharedStrings+xml">
        <DigestMethod Algorithm="http://www.w3.org/2000/09/xmldsig#sha1"/>
        <DigestValue>mB8IHvjRNqqJ9nnYcSQhVzfyUaY=</DigestValue>
      </Reference>
      <Reference URI="/xl/styles.xml?ContentType=application/vnd.openxmlformats-officedocument.spreadsheetml.styles+xml">
        <DigestMethod Algorithm="http://www.w3.org/2000/09/xmldsig#sha1"/>
        <DigestValue>Q7xeUe1H6JwK02Q6ZGoz0AIl9NA=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2sup+glCu3tIpBLkoaSEAUZ9RHo=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DObmZCEUq831J0PcZ89DFXi/wZ4=</DigestValue>
      </Reference>
      <Reference URI="/xl/worksheets/sheet2.xml?ContentType=application/vnd.openxmlformats-officedocument.spreadsheetml.worksheet+xml">
        <DigestMethod Algorithm="http://www.w3.org/2000/09/xmldsig#sha1"/>
        <DigestValue>iMb8o2NYGarLjrvOfLzmxOgpQHI=</DigestValue>
      </Reference>
      <Reference URI="/xl/worksheets/sheet3.xml?ContentType=application/vnd.openxmlformats-officedocument.spreadsheetml.worksheet+xml">
        <DigestMethod Algorithm="http://www.w3.org/2000/09/xmldsig#sha1"/>
        <DigestValue>gEvz4QEwI2PIdHMUyBupoOUjNz4=</DigestValue>
      </Reference>
      <Reference URI="/xl/worksheets/sheet4.xml?ContentType=application/vnd.openxmlformats-officedocument.spreadsheetml.worksheet+xml">
        <DigestMethod Algorithm="http://www.w3.org/2000/09/xmldsig#sha1"/>
        <DigestValue>qIown2cEvwYxyz9t7wZNpRUk+88=</DigestValue>
      </Reference>
      <Reference URI="/xl/worksheets/sheet5.xml?ContentType=application/vnd.openxmlformats-officedocument.spreadsheetml.worksheet+xml">
        <DigestMethod Algorithm="http://www.w3.org/2000/09/xmldsig#sha1"/>
        <DigestValue>2jN+a2FLO5m7zGbzaFKp/4DOfLc=</DigestValue>
      </Reference>
      <Reference URI="/xl/worksheets/sheet6.xml?ContentType=application/vnd.openxmlformats-officedocument.spreadsheetml.worksheet+xml">
        <DigestMethod Algorithm="http://www.w3.org/2000/09/xmldsig#sha1"/>
        <DigestValue>uYgTN+kS85Oy3ZUKMUC0gQuN38U=</DigestValue>
      </Reference>
      <Reference URI="/xl/worksheets/sheet7.xml?ContentType=application/vnd.openxmlformats-officedocument.spreadsheetml.worksheet+xml">
        <DigestMethod Algorithm="http://www.w3.org/2000/09/xmldsig#sha1"/>
        <DigestValue>/wWN2mL1rbo2/HsaZjNY9wlzgKs=</DigestValue>
      </Reference>
      <Reference URI="/xl/worksheets/sheet8.xml?ContentType=application/vnd.openxmlformats-officedocument.spreadsheetml.worksheet+xml">
        <DigestMethod Algorithm="http://www.w3.org/2000/09/xmldsig#sha1"/>
        <DigestValue>dAmtuKbfdypjfPpMdYc1jlkAp/U=</DigestValue>
      </Reference>
      <Reference URI="/xl/worksheets/sheet9.xml?ContentType=application/vnd.openxmlformats-officedocument.spreadsheetml.worksheet+xml">
        <DigestMethod Algorithm="http://www.w3.org/2000/09/xmldsig#sha1"/>
        <DigestValue>UioK+h1SxpJUXe5bpCjcxvjN87g=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2020-12-30T12:43:14Z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2020-12-30T12:43:14Z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титульный лист 2019</vt:lpstr>
      <vt:lpstr>1 курс  КГ УП</vt:lpstr>
      <vt:lpstr>1 курс КГ А</vt:lpstr>
      <vt:lpstr>2 курс КГ УП</vt:lpstr>
      <vt:lpstr>2 курс КГ А</vt:lpstr>
      <vt:lpstr>3 курс  КГ УП</vt:lpstr>
      <vt:lpstr>3 курс КГ А</vt:lpstr>
      <vt:lpstr>4 курс  КГ УП</vt:lpstr>
      <vt:lpstr>4 курс КГ А</vt:lpstr>
      <vt:lpstr>'1 курс  КГ УП'!Область_печати</vt:lpstr>
      <vt:lpstr>'1 курс КГ А'!Область_печати</vt:lpstr>
      <vt:lpstr>'2 курс КГ А'!Область_печати</vt:lpstr>
      <vt:lpstr>'2 курс КГ УП'!Область_печати</vt:lpstr>
      <vt:lpstr>'3 курс  КГ УП'!Область_печати</vt:lpstr>
      <vt:lpstr>'3 курс КГ А'!Область_печати</vt:lpstr>
      <vt:lpstr>'4 курс  КГ УП'!Область_печати</vt:lpstr>
      <vt:lpstr>'4 курс КГ 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2020-03-16T07:18:39Z</cp:lastPrinted>
  <dcterms:created xsi:type="dcterms:W3CDTF">2011-10-06T07:56:56Z</dcterms:created>
  <dcterms:modified xsi:type="dcterms:W3CDTF">2020-12-30T12:43:13Z</dcterms:modified>
</cp:coreProperties>
</file>